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Príjmy" sheetId="1" r:id="rId1"/>
    <sheet name="Výdavky" sheetId="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4" l="1"/>
  <c r="D114" i="4"/>
  <c r="D53" i="4"/>
  <c r="D39" i="4"/>
  <c r="D47" i="1"/>
  <c r="H58" i="4" l="1"/>
  <c r="I38" i="1"/>
  <c r="E153" i="4"/>
  <c r="E119" i="4"/>
  <c r="E58" i="4"/>
  <c r="E64" i="4"/>
  <c r="E39" i="4"/>
  <c r="K107" i="4" l="1"/>
  <c r="K106" i="4"/>
  <c r="K15" i="4"/>
  <c r="M54" i="1" l="1"/>
  <c r="M56" i="1"/>
  <c r="M57" i="1"/>
  <c r="M58" i="1"/>
  <c r="M59" i="1"/>
  <c r="M60" i="1"/>
  <c r="M65" i="1"/>
  <c r="M66" i="1"/>
  <c r="M68" i="1"/>
  <c r="M69" i="1"/>
  <c r="M70" i="1"/>
  <c r="M71" i="1"/>
  <c r="M53" i="1"/>
  <c r="I54" i="1"/>
  <c r="I55" i="1"/>
  <c r="I56" i="1"/>
  <c r="I57" i="1"/>
  <c r="I58" i="1"/>
  <c r="I59" i="1"/>
  <c r="I60" i="1"/>
  <c r="I65" i="1"/>
  <c r="I66" i="1"/>
  <c r="I68" i="1"/>
  <c r="I69" i="1"/>
  <c r="I70" i="1"/>
  <c r="I71" i="1"/>
  <c r="I53" i="1"/>
  <c r="F73" i="1"/>
  <c r="G73" i="1"/>
  <c r="H73" i="1"/>
  <c r="K73" i="1"/>
  <c r="L73" i="1"/>
  <c r="N73" i="1"/>
  <c r="O73" i="1"/>
  <c r="Q73" i="1"/>
  <c r="R73" i="1"/>
  <c r="C47" i="1"/>
  <c r="E47" i="1"/>
  <c r="F47" i="1"/>
  <c r="G47" i="1"/>
  <c r="H47" i="1"/>
  <c r="J47" i="1"/>
  <c r="K47" i="1"/>
  <c r="L47" i="1"/>
  <c r="N47" i="1"/>
  <c r="O47" i="1"/>
  <c r="Q47" i="1"/>
  <c r="R47" i="1"/>
  <c r="B47" i="1"/>
  <c r="M8" i="1"/>
  <c r="M9" i="1"/>
  <c r="M10" i="1"/>
  <c r="M11" i="1"/>
  <c r="M12" i="1"/>
  <c r="M13" i="1"/>
  <c r="M14" i="1"/>
  <c r="M15" i="1"/>
  <c r="P15" i="1" s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7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8" i="1"/>
  <c r="I7" i="1"/>
  <c r="P7" i="1" s="1"/>
  <c r="N184" i="4"/>
  <c r="N185" i="4"/>
  <c r="N183" i="4"/>
  <c r="K184" i="4"/>
  <c r="P184" i="4" s="1"/>
  <c r="K185" i="4"/>
  <c r="P185" i="4" s="1"/>
  <c r="K183" i="4"/>
  <c r="C186" i="4"/>
  <c r="E186" i="4"/>
  <c r="F186" i="4"/>
  <c r="G186" i="4"/>
  <c r="H186" i="4"/>
  <c r="I186" i="4"/>
  <c r="J186" i="4"/>
  <c r="L186" i="4"/>
  <c r="M186" i="4"/>
  <c r="O186" i="4"/>
  <c r="Q186" i="4"/>
  <c r="R186" i="4"/>
  <c r="B186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64" i="4"/>
  <c r="K165" i="4"/>
  <c r="K166" i="4"/>
  <c r="P166" i="4" s="1"/>
  <c r="K167" i="4"/>
  <c r="P167" i="4" s="1"/>
  <c r="K168" i="4"/>
  <c r="P168" i="4" s="1"/>
  <c r="K169" i="4"/>
  <c r="P169" i="4" s="1"/>
  <c r="K170" i="4"/>
  <c r="P170" i="4" s="1"/>
  <c r="K171" i="4"/>
  <c r="P171" i="4" s="1"/>
  <c r="K172" i="4"/>
  <c r="P172" i="4" s="1"/>
  <c r="K173" i="4"/>
  <c r="P173" i="4" s="1"/>
  <c r="K174" i="4"/>
  <c r="P174" i="4" s="1"/>
  <c r="K175" i="4"/>
  <c r="P175" i="4" s="1"/>
  <c r="K176" i="4"/>
  <c r="P176" i="4" s="1"/>
  <c r="K177" i="4"/>
  <c r="P177" i="4" s="1"/>
  <c r="K178" i="4"/>
  <c r="P178" i="4" s="1"/>
  <c r="K179" i="4"/>
  <c r="P179" i="4" s="1"/>
  <c r="K164" i="4"/>
  <c r="P164" i="4" s="1"/>
  <c r="C180" i="4"/>
  <c r="E180" i="4"/>
  <c r="F180" i="4"/>
  <c r="G180" i="4"/>
  <c r="H180" i="4"/>
  <c r="I180" i="4"/>
  <c r="J180" i="4"/>
  <c r="L180" i="4"/>
  <c r="M180" i="4"/>
  <c r="O180" i="4"/>
  <c r="Q180" i="4"/>
  <c r="R180" i="4"/>
  <c r="B180" i="4"/>
  <c r="F119" i="4"/>
  <c r="G119" i="4"/>
  <c r="H119" i="4"/>
  <c r="I119" i="4"/>
  <c r="J119" i="4"/>
  <c r="K119" i="4"/>
  <c r="L119" i="4"/>
  <c r="M119" i="4"/>
  <c r="O119" i="4"/>
  <c r="P119" i="4"/>
  <c r="Q119" i="4"/>
  <c r="R119" i="4"/>
  <c r="B119" i="4"/>
  <c r="N157" i="4"/>
  <c r="N137" i="4"/>
  <c r="P137" i="4" s="1"/>
  <c r="N138" i="4"/>
  <c r="P138" i="4" s="1"/>
  <c r="N139" i="4"/>
  <c r="P139" i="4" s="1"/>
  <c r="N140" i="4"/>
  <c r="P140" i="4" s="1"/>
  <c r="N141" i="4"/>
  <c r="P141" i="4" s="1"/>
  <c r="N142" i="4"/>
  <c r="P142" i="4" s="1"/>
  <c r="N143" i="4"/>
  <c r="P143" i="4" s="1"/>
  <c r="N144" i="4"/>
  <c r="P144" i="4" s="1"/>
  <c r="N145" i="4"/>
  <c r="P145" i="4" s="1"/>
  <c r="N146" i="4"/>
  <c r="P146" i="4" s="1"/>
  <c r="N147" i="4"/>
  <c r="P147" i="4" s="1"/>
  <c r="N148" i="4"/>
  <c r="P148" i="4" s="1"/>
  <c r="N152" i="4"/>
  <c r="P152" i="4" s="1"/>
  <c r="N153" i="4"/>
  <c r="P153" i="4" s="1"/>
  <c r="N154" i="4"/>
  <c r="P154" i="4" s="1"/>
  <c r="N155" i="4"/>
  <c r="P155" i="4" s="1"/>
  <c r="N136" i="4"/>
  <c r="N131" i="4"/>
  <c r="P131" i="4" s="1"/>
  <c r="N128" i="4"/>
  <c r="P128" i="4" s="1"/>
  <c r="N125" i="4"/>
  <c r="P125" i="4" s="1"/>
  <c r="N122" i="4"/>
  <c r="P122" i="4" s="1"/>
  <c r="N117" i="4"/>
  <c r="N119" i="4" s="1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8" i="4"/>
  <c r="N112" i="4"/>
  <c r="N113" i="4"/>
  <c r="N92" i="4"/>
  <c r="N76" i="4"/>
  <c r="C80" i="4"/>
  <c r="E80" i="4"/>
  <c r="F80" i="4"/>
  <c r="G80" i="4"/>
  <c r="H80" i="4"/>
  <c r="I80" i="4"/>
  <c r="J80" i="4"/>
  <c r="L80" i="4"/>
  <c r="M80" i="4"/>
  <c r="O80" i="4"/>
  <c r="Q80" i="4"/>
  <c r="R80" i="4"/>
  <c r="B80" i="4"/>
  <c r="B69" i="4"/>
  <c r="N78" i="4"/>
  <c r="N79" i="4"/>
  <c r="N68" i="4"/>
  <c r="N66" i="4"/>
  <c r="N63" i="4"/>
  <c r="N64" i="4" s="1"/>
  <c r="N47" i="4"/>
  <c r="N48" i="4"/>
  <c r="N49" i="4"/>
  <c r="N50" i="4"/>
  <c r="N51" i="4"/>
  <c r="N52" i="4"/>
  <c r="N46" i="4"/>
  <c r="N41" i="4"/>
  <c r="N42" i="4" s="1"/>
  <c r="C114" i="4"/>
  <c r="E114" i="4"/>
  <c r="F114" i="4"/>
  <c r="G114" i="4"/>
  <c r="H114" i="4"/>
  <c r="I114" i="4"/>
  <c r="J114" i="4"/>
  <c r="L114" i="4"/>
  <c r="M114" i="4"/>
  <c r="O114" i="4"/>
  <c r="Q114" i="4"/>
  <c r="R114" i="4"/>
  <c r="B114" i="4"/>
  <c r="K113" i="4"/>
  <c r="K93" i="4"/>
  <c r="K94" i="4"/>
  <c r="K96" i="4"/>
  <c r="K97" i="4"/>
  <c r="K98" i="4"/>
  <c r="K99" i="4"/>
  <c r="K100" i="4"/>
  <c r="K101" i="4"/>
  <c r="K102" i="4"/>
  <c r="K103" i="4"/>
  <c r="K104" i="4"/>
  <c r="K105" i="4"/>
  <c r="K108" i="4"/>
  <c r="K112" i="4"/>
  <c r="K79" i="4"/>
  <c r="K76" i="4"/>
  <c r="K78" i="4"/>
  <c r="K68" i="4"/>
  <c r="K66" i="4"/>
  <c r="K63" i="4"/>
  <c r="K47" i="4"/>
  <c r="K48" i="4"/>
  <c r="K49" i="4"/>
  <c r="K50" i="4"/>
  <c r="K51" i="4"/>
  <c r="K52" i="4"/>
  <c r="K46" i="4"/>
  <c r="K41" i="4"/>
  <c r="N37" i="4"/>
  <c r="N5" i="4"/>
  <c r="N6" i="4"/>
  <c r="N7" i="4"/>
  <c r="N8" i="4"/>
  <c r="N9" i="4"/>
  <c r="N10" i="4"/>
  <c r="N11" i="4"/>
  <c r="N12" i="4"/>
  <c r="N13" i="4"/>
  <c r="N14" i="4"/>
  <c r="N16" i="4"/>
  <c r="N17" i="4"/>
  <c r="N18" i="4"/>
  <c r="N19" i="4"/>
  <c r="N20" i="4"/>
  <c r="N22" i="4"/>
  <c r="N23" i="4"/>
  <c r="N24" i="4"/>
  <c r="N25" i="4"/>
  <c r="N26" i="4"/>
  <c r="N27" i="4"/>
  <c r="N28" i="4"/>
  <c r="N29" i="4"/>
  <c r="N30" i="4"/>
  <c r="N31" i="4"/>
  <c r="N32" i="4"/>
  <c r="N33" i="4"/>
  <c r="N35" i="4"/>
  <c r="N36" i="4"/>
  <c r="N4" i="4"/>
  <c r="K5" i="4"/>
  <c r="K6" i="4"/>
  <c r="K7" i="4"/>
  <c r="K8" i="4"/>
  <c r="K9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7" i="4"/>
  <c r="K28" i="4"/>
  <c r="K29" i="4"/>
  <c r="K30" i="4"/>
  <c r="K31" i="4"/>
  <c r="K32" i="4"/>
  <c r="K33" i="4"/>
  <c r="K35" i="4"/>
  <c r="K36" i="4"/>
  <c r="K37" i="4"/>
  <c r="K4" i="4"/>
  <c r="P4" i="4" s="1"/>
  <c r="C69" i="4"/>
  <c r="E69" i="4"/>
  <c r="F69" i="4"/>
  <c r="G69" i="4"/>
  <c r="H69" i="4"/>
  <c r="I69" i="4"/>
  <c r="J69" i="4"/>
  <c r="L69" i="4"/>
  <c r="M69" i="4"/>
  <c r="O69" i="4"/>
  <c r="Q69" i="4"/>
  <c r="R69" i="4"/>
  <c r="F64" i="4"/>
  <c r="G64" i="4"/>
  <c r="I64" i="4"/>
  <c r="J64" i="4"/>
  <c r="L64" i="4"/>
  <c r="M64" i="4"/>
  <c r="O64" i="4"/>
  <c r="B64" i="4"/>
  <c r="C53" i="4"/>
  <c r="F53" i="4"/>
  <c r="G53" i="4"/>
  <c r="H53" i="4"/>
  <c r="I53" i="4"/>
  <c r="J53" i="4"/>
  <c r="L53" i="4"/>
  <c r="M53" i="4"/>
  <c r="O53" i="4"/>
  <c r="Q53" i="4"/>
  <c r="R53" i="4"/>
  <c r="B53" i="4"/>
  <c r="E42" i="4"/>
  <c r="F42" i="4"/>
  <c r="G42" i="4"/>
  <c r="H42" i="4"/>
  <c r="I42" i="4"/>
  <c r="J42" i="4"/>
  <c r="L42" i="4"/>
  <c r="M42" i="4"/>
  <c r="O42" i="4"/>
  <c r="Q42" i="4"/>
  <c r="R42" i="4"/>
  <c r="B42" i="4"/>
  <c r="B39" i="4"/>
  <c r="R39" i="4"/>
  <c r="Q39" i="4"/>
  <c r="O39" i="4"/>
  <c r="I39" i="4"/>
  <c r="J39" i="4"/>
  <c r="L39" i="4"/>
  <c r="M39" i="4"/>
  <c r="H39" i="4"/>
  <c r="F39" i="4"/>
  <c r="G39" i="4"/>
  <c r="B66" i="1"/>
  <c r="B73" i="1" s="1"/>
  <c r="P53" i="1" l="1"/>
  <c r="P112" i="4"/>
  <c r="P99" i="4"/>
  <c r="P76" i="4"/>
  <c r="K186" i="4"/>
  <c r="K180" i="4"/>
  <c r="I47" i="1"/>
  <c r="P8" i="1"/>
  <c r="P10" i="1"/>
  <c r="P94" i="4"/>
  <c r="K80" i="4"/>
  <c r="P165" i="4"/>
  <c r="P180" i="4" s="1"/>
  <c r="P92" i="4"/>
  <c r="N186" i="4"/>
  <c r="P41" i="4"/>
  <c r="P42" i="4" s="1"/>
  <c r="P46" i="4"/>
  <c r="P37" i="4"/>
  <c r="P68" i="4"/>
  <c r="P183" i="4"/>
  <c r="P78" i="4"/>
  <c r="P66" i="4"/>
  <c r="P113" i="4"/>
  <c r="N180" i="4"/>
  <c r="P108" i="4"/>
  <c r="P98" i="4"/>
  <c r="P102" i="4"/>
  <c r="N80" i="4"/>
  <c r="P47" i="4"/>
  <c r="P51" i="4"/>
  <c r="P33" i="4"/>
  <c r="P25" i="4"/>
  <c r="P52" i="4"/>
  <c r="P31" i="4"/>
  <c r="P57" i="1"/>
  <c r="P31" i="1"/>
  <c r="P70" i="1"/>
  <c r="P45" i="1"/>
  <c r="P71" i="1"/>
  <c r="P58" i="1"/>
  <c r="P11" i="1"/>
  <c r="P44" i="1"/>
  <c r="P27" i="1"/>
  <c r="P69" i="1"/>
  <c r="P43" i="1"/>
  <c r="P26" i="1"/>
  <c r="P55" i="1"/>
  <c r="P42" i="1"/>
  <c r="P33" i="1"/>
  <c r="P25" i="1"/>
  <c r="P17" i="1"/>
  <c r="P54" i="1"/>
  <c r="P56" i="1"/>
  <c r="P34" i="1"/>
  <c r="P18" i="1"/>
  <c r="P68" i="1"/>
  <c r="P41" i="1"/>
  <c r="P32" i="1"/>
  <c r="P24" i="1"/>
  <c r="P16" i="1"/>
  <c r="P29" i="1"/>
  <c r="P21" i="1"/>
  <c r="P59" i="1"/>
  <c r="P23" i="1"/>
  <c r="P39" i="1"/>
  <c r="P30" i="1"/>
  <c r="P22" i="1"/>
  <c r="P60" i="1"/>
  <c r="P36" i="1"/>
  <c r="P28" i="1"/>
  <c r="P20" i="1"/>
  <c r="P65" i="1"/>
  <c r="M47" i="1"/>
  <c r="P66" i="1"/>
  <c r="P9" i="1"/>
  <c r="P35" i="1"/>
  <c r="P19" i="1"/>
  <c r="P40" i="1"/>
  <c r="P46" i="1"/>
  <c r="P37" i="1"/>
  <c r="P79" i="4"/>
  <c r="P63" i="4"/>
  <c r="P24" i="4"/>
  <c r="P14" i="4"/>
  <c r="P11" i="4"/>
  <c r="P103" i="4"/>
  <c r="P23" i="4"/>
  <c r="P13" i="4"/>
  <c r="P5" i="4"/>
  <c r="P49" i="4"/>
  <c r="P32" i="4"/>
  <c r="P48" i="4"/>
  <c r="P20" i="4"/>
  <c r="N114" i="4"/>
  <c r="P29" i="4"/>
  <c r="P105" i="4"/>
  <c r="P97" i="4"/>
  <c r="P36" i="4"/>
  <c r="P7" i="4"/>
  <c r="P101" i="4"/>
  <c r="P93" i="4"/>
  <c r="K114" i="4"/>
  <c r="P19" i="4"/>
  <c r="P18" i="4"/>
  <c r="P50" i="4"/>
  <c r="P28" i="4"/>
  <c r="P10" i="4"/>
  <c r="P27" i="4"/>
  <c r="P9" i="4"/>
  <c r="N39" i="4"/>
  <c r="P16" i="4"/>
  <c r="K39" i="4"/>
  <c r="P6" i="4"/>
  <c r="I73" i="1"/>
  <c r="P186" i="4"/>
  <c r="P104" i="4"/>
  <c r="P100" i="4"/>
  <c r="P96" i="4"/>
  <c r="N69" i="4"/>
  <c r="N53" i="4"/>
  <c r="K69" i="4"/>
  <c r="K53" i="4"/>
  <c r="K42" i="4"/>
  <c r="P35" i="4"/>
  <c r="P30" i="4"/>
  <c r="P26" i="4"/>
  <c r="P22" i="4"/>
  <c r="P17" i="4"/>
  <c r="P12" i="4"/>
  <c r="P8" i="4"/>
  <c r="C39" i="4"/>
  <c r="P47" i="1" l="1"/>
  <c r="P69" i="4"/>
  <c r="P53" i="4"/>
  <c r="P80" i="4"/>
  <c r="P114" i="4"/>
  <c r="P39" i="4"/>
</calcChain>
</file>

<file path=xl/sharedStrings.xml><?xml version="1.0" encoding="utf-8"?>
<sst xmlns="http://schemas.openxmlformats.org/spreadsheetml/2006/main" count="287" uniqueCount="216">
  <si>
    <t>Príjmová časť</t>
  </si>
  <si>
    <t>Položka</t>
  </si>
  <si>
    <t>Skutočnosť</t>
  </si>
  <si>
    <t>Návrh</t>
  </si>
  <si>
    <t>Výnos dane z príjmu pouk US.</t>
  </si>
  <si>
    <t>Daň z nehnuteľností: pozemky</t>
  </si>
  <si>
    <t xml:space="preserve">                                           stavby</t>
  </si>
  <si>
    <t>Daň za psa</t>
  </si>
  <si>
    <t>Poplatok za komunálny odpad</t>
  </si>
  <si>
    <t>Z prenajatých pozemkov</t>
  </si>
  <si>
    <t>Z pren.budov.,stroj.,a zariadení</t>
  </si>
  <si>
    <t>Z pren.stroj.,prístr.,a zariadení</t>
  </si>
  <si>
    <t>Ostatné poplatky</t>
  </si>
  <si>
    <t>Za predaj tovarov s služieb</t>
  </si>
  <si>
    <t xml:space="preserve">Za MŠ </t>
  </si>
  <si>
    <t>Za ŠKD</t>
  </si>
  <si>
    <t>Za stravné</t>
  </si>
  <si>
    <t>Matrika</t>
  </si>
  <si>
    <t>Register obyvateľov</t>
  </si>
  <si>
    <t>Cestná doprava a pozemné kom.</t>
  </si>
  <si>
    <t>Na životné prostredie</t>
  </si>
  <si>
    <t>Stavebné konanie</t>
  </si>
  <si>
    <t>Školské pomôcky</t>
  </si>
  <si>
    <t>Základná škola</t>
  </si>
  <si>
    <t>Spolu bežný rozpočet</t>
  </si>
  <si>
    <t>Daň za nevýh.hracie prístr.</t>
  </si>
  <si>
    <t>Bankové úvery krátkodobé</t>
  </si>
  <si>
    <t>Bankové úvery dlhodobé</t>
  </si>
  <si>
    <t>Spolu Finančné operácie príjmové</t>
  </si>
  <si>
    <t>Prostriedky pre COO</t>
  </si>
  <si>
    <t>Osobitný príjemca RD</t>
  </si>
  <si>
    <t>Predškolská výchova</t>
  </si>
  <si>
    <t>SPOLU PRÍJMY ROZPOČTU</t>
  </si>
  <si>
    <t>Z predaja majetku</t>
  </si>
  <si>
    <t>Dobrovoľnícka služba</t>
  </si>
  <si>
    <t>Dávky v HMN - stravné</t>
  </si>
  <si>
    <t>Výdavková časť</t>
  </si>
  <si>
    <t>Funkčné platy</t>
  </si>
  <si>
    <t>Zákonné odvody</t>
  </si>
  <si>
    <t>Interiérové vybavenie</t>
  </si>
  <si>
    <t>Výpočtová technika</t>
  </si>
  <si>
    <t>Všeobecný materiál</t>
  </si>
  <si>
    <t>Knihy,noviny a časopisy</t>
  </si>
  <si>
    <t>Softwér, licencie</t>
  </si>
  <si>
    <t>Palivá ako zdroj energie</t>
  </si>
  <si>
    <t>Reprezentačné</t>
  </si>
  <si>
    <t>Palivá, mazivá, oleje</t>
  </si>
  <si>
    <t>Opravy a údržba</t>
  </si>
  <si>
    <t>Poistenie</t>
  </si>
  <si>
    <t>Prev.strojov, prístr. a zariad.</t>
  </si>
  <si>
    <t>Školenia, kurzy, semináre, porady</t>
  </si>
  <si>
    <t>Všeobecné služby</t>
  </si>
  <si>
    <t>Špeciálne služby</t>
  </si>
  <si>
    <t>Stravovanie</t>
  </si>
  <si>
    <t>Poistné</t>
  </si>
  <si>
    <t>Ostatným subjektom verejnej správy</t>
  </si>
  <si>
    <t>Na členské príspevky</t>
  </si>
  <si>
    <t>Poplatky a odvody banke</t>
  </si>
  <si>
    <t>Finančná a rozpočtová oblasť 01.1.2</t>
  </si>
  <si>
    <t>COO</t>
  </si>
  <si>
    <t>Úroky z úverov</t>
  </si>
  <si>
    <t>Transakcie verejnéh dlhu 01.7.0</t>
  </si>
  <si>
    <t>Nakladanie s odpadmi 05.1.0</t>
  </si>
  <si>
    <t>Rozvoj bývania 06.1.0</t>
  </si>
  <si>
    <t>Poštové a telekomunikačné služby</t>
  </si>
  <si>
    <t>Palivá, oleje, mazivá</t>
  </si>
  <si>
    <t>Rozvoj obcí 06.2.0</t>
  </si>
  <si>
    <t>Vodné, stočné</t>
  </si>
  <si>
    <t>Zásobovanie vodou 06.3.0</t>
  </si>
  <si>
    <t>Verejné osvetlenie 06.4.0</t>
  </si>
  <si>
    <t>Rekreačné a športové služby 08.1.0</t>
  </si>
  <si>
    <t>Kultúrne služby 08.2.0</t>
  </si>
  <si>
    <t>Školský klub detí 09.5.0.1</t>
  </si>
  <si>
    <t>Predškolská výchova 09.1.1</t>
  </si>
  <si>
    <t>Školstvo - prenesené kompetencie</t>
  </si>
  <si>
    <t>Poskytnuté na dávky v HMN (zdroj 111)</t>
  </si>
  <si>
    <t xml:space="preserve">Príspevok FS Čakanka </t>
  </si>
  <si>
    <t>BEŽNÉ VÝDAVKY ROZP.OBCE</t>
  </si>
  <si>
    <t>KAPITÁLOVÉ VÝDAVKY SPOLU</t>
  </si>
  <si>
    <t>FINANČNÉ OPERÁCIE SPOLU</t>
  </si>
  <si>
    <t>CELKOM VÝDAVKY ROZPOČTU</t>
  </si>
  <si>
    <t>Splátky úveru KÚ</t>
  </si>
  <si>
    <t>Splátky úveru DÚ</t>
  </si>
  <si>
    <t>Cestovné náhrady</t>
  </si>
  <si>
    <t>Karty, známky, poplatky</t>
  </si>
  <si>
    <t>Prídel do soc. fondu</t>
  </si>
  <si>
    <t>Odmeny mimo prac. pomeru</t>
  </si>
  <si>
    <t>Prac.odevy, obuv a pr.pom.</t>
  </si>
  <si>
    <t>Prev.strojov, servis, opravy a údržba</t>
  </si>
  <si>
    <t>spolu</t>
  </si>
  <si>
    <t>Bežné výdavky</t>
  </si>
  <si>
    <t>Kapitálové výdavky</t>
  </si>
  <si>
    <t>Bežné príjmy</t>
  </si>
  <si>
    <t>Kapitálové príjmy</t>
  </si>
  <si>
    <t>Fin.oper.</t>
  </si>
  <si>
    <t>Vodné,stočné</t>
  </si>
  <si>
    <t>Stroje,prístr.zariadenia</t>
  </si>
  <si>
    <r>
      <t>Š</t>
    </r>
    <r>
      <rPr>
        <b/>
        <sz val="8"/>
        <color theme="1"/>
        <rFont val="Calibri"/>
        <family val="2"/>
        <charset val="238"/>
        <scheme val="minor"/>
      </rPr>
      <t>kolstvo - originálne kompetencie</t>
    </r>
  </si>
  <si>
    <t>Pokuty za porušenie predpisov</t>
  </si>
  <si>
    <t>Spolu</t>
  </si>
  <si>
    <t xml:space="preserve">                        Finančné operácie</t>
  </si>
  <si>
    <t>Rodina a deti 10.4.0</t>
  </si>
  <si>
    <t>Príjmy kapitálového rozpočtu</t>
  </si>
  <si>
    <t>Údržba budov, obj.al.ich častí</t>
  </si>
  <si>
    <t>Na nemocenské dávky</t>
  </si>
  <si>
    <t>Povinný prídel do SF</t>
  </si>
  <si>
    <t>Služby v školstve 09.6.0</t>
  </si>
  <si>
    <t>SPOLU ŠKOLSTVO</t>
  </si>
  <si>
    <t>Prebytok</t>
  </si>
  <si>
    <t>Príspevok Pažite</t>
  </si>
  <si>
    <t>Voľby NR SR, do OS,VÚC, refer.</t>
  </si>
  <si>
    <t>Správa obce 01.1.1</t>
  </si>
  <si>
    <t>Položky kapitálového rozpočtu</t>
  </si>
  <si>
    <t>Multifunkčné ihrisko</t>
  </si>
  <si>
    <t>Z vkladov fin. hosp.</t>
  </si>
  <si>
    <t>Register adries</t>
  </si>
  <si>
    <t>Dobrovoľný požiarny zbor obce</t>
  </si>
  <si>
    <t>Vratky</t>
  </si>
  <si>
    <t>Zniž.energ.nár.budovy č. 325</t>
  </si>
  <si>
    <t>Na odstupné</t>
  </si>
  <si>
    <t>Poplatky a odvody</t>
  </si>
  <si>
    <t>Dohody mimo prac. pomeru</t>
  </si>
  <si>
    <t>Na odchodné</t>
  </si>
  <si>
    <t>Vlastné zdroje do prenes.komp.+SOU</t>
  </si>
  <si>
    <t xml:space="preserve">Interiérové vybavenie </t>
  </si>
  <si>
    <t>Prístup.chodník do CZO - LEADER</t>
  </si>
  <si>
    <t>Rek.a  moder.obec.obj.s.č. 325</t>
  </si>
  <si>
    <t>DHZO</t>
  </si>
  <si>
    <t>Odstránenie neleg.skládky</t>
  </si>
  <si>
    <t>Prijaté zábezpeky</t>
  </si>
  <si>
    <t>Telekom.poplatky</t>
  </si>
  <si>
    <t>Zateplenie, strecha telocv.ZŠsMŠ</t>
  </si>
  <si>
    <t>Rek.cesty k CZO</t>
  </si>
  <si>
    <t>Rekonštr.cesty pri OcÚ</t>
  </si>
  <si>
    <t>Nákup Traktor Zetor Major</t>
  </si>
  <si>
    <t>Rekonštr. Autobus.zast.</t>
  </si>
  <si>
    <t>Nákup mulčovača</t>
  </si>
  <si>
    <t>Nákup zar.príslušenstvo k MR Florián</t>
  </si>
  <si>
    <t>v tom spolu origin. komp. účt.v obci</t>
  </si>
  <si>
    <t>Predškolská výchova 09.1.1 (KZ 111)</t>
  </si>
  <si>
    <t>Nerozpočt.položky v školstve</t>
  </si>
  <si>
    <t>Základná škola 09.1.2 normat.(KZ111)</t>
  </si>
  <si>
    <t>Základná škola 09.1.2 nenormat.(111)</t>
  </si>
  <si>
    <t>Základná škola 09.1.2 prostr.obce (KZ41)</t>
  </si>
  <si>
    <t>Staroba - reprezentačné 10.2.0</t>
  </si>
  <si>
    <t>Výdavky bežného rozpočtu</t>
  </si>
  <si>
    <t>Výdavky kapit.rozp.</t>
  </si>
  <si>
    <t>Vrátené finančné zábezpeky</t>
  </si>
  <si>
    <t xml:space="preserve">Poslanci OcZ - odmeny </t>
  </si>
  <si>
    <t>Prebytok bežného rozpočtu</t>
  </si>
  <si>
    <t>Prebytok kapitálového rozpočtu</t>
  </si>
  <si>
    <t>FO príjmové</t>
  </si>
  <si>
    <t>FO výdavkové</t>
  </si>
  <si>
    <t>Schodok FO</t>
  </si>
  <si>
    <t>Rozdiel</t>
  </si>
  <si>
    <t>Schodok</t>
  </si>
  <si>
    <t>Príjmy spolu</t>
  </si>
  <si>
    <t>Výdavky spolu</t>
  </si>
  <si>
    <t>Schválené:</t>
  </si>
  <si>
    <t>Účinné:</t>
  </si>
  <si>
    <t>NFP - likvid.neleg.skládky odpadu</t>
  </si>
  <si>
    <t>NFP - Zníž.energ.nár.bud.č.325 EM</t>
  </si>
  <si>
    <t>Rekonštr.cesty</t>
  </si>
  <si>
    <t>Rekonštr.cesty Háje</t>
  </si>
  <si>
    <t xml:space="preserve">Poštové služby </t>
  </si>
  <si>
    <t>Dotácia na šport ÚV SR</t>
  </si>
  <si>
    <t>Dotácia na kultúru z VÚC Pažite</t>
  </si>
  <si>
    <t>Dotácia na šport z VÚC  FC</t>
  </si>
  <si>
    <t>Energie za spoločné priestory</t>
  </si>
  <si>
    <t>Nadácia EPH (Badica)</t>
  </si>
  <si>
    <t>Školské stravovanie 09.6.0.8</t>
  </si>
  <si>
    <t>Rekonštr.šatní TJ dot.SFZ</t>
  </si>
  <si>
    <t>Rekonštr.a moderniz.cesty Háje</t>
  </si>
  <si>
    <t>Rekonštr.a moderniz. bytovky</t>
  </si>
  <si>
    <t>Rekonštr.a moderniz.bytovky</t>
  </si>
  <si>
    <t>prebytok</t>
  </si>
  <si>
    <t xml:space="preserve">   Finančné operácie</t>
  </si>
  <si>
    <t xml:space="preserve">Na rozvoj obce </t>
  </si>
  <si>
    <t>?</t>
  </si>
  <si>
    <t>Špeciálne stroje, prístr. A zar.</t>
  </si>
  <si>
    <t>Servis, údržba, opr. a výd,</t>
  </si>
  <si>
    <t>Voľby VÚC, OS,ref.NR SR, sčít. Obyv</t>
  </si>
  <si>
    <t>Návrh rozpočtu obce Čaka na roky 2021-2023</t>
  </si>
  <si>
    <t xml:space="preserve">na § 50j </t>
  </si>
  <si>
    <t>Sčítanie obyvateľstva 2021</t>
  </si>
  <si>
    <t>HZ strecha Dolnonit. Roz. Part-</t>
  </si>
  <si>
    <t>Environfond - stroje zberný dvor</t>
  </si>
  <si>
    <t>KSC kuchyňa -vybavenie</t>
  </si>
  <si>
    <t>Dotácia COVID</t>
  </si>
  <si>
    <t>Dotácia na rekon. HZ</t>
  </si>
  <si>
    <t>Zo zmlúv uzavr. V bežnom roku</t>
  </si>
  <si>
    <t>Ostatné úvery-návratná fin výpomoc</t>
  </si>
  <si>
    <t>Licencie</t>
  </si>
  <si>
    <t>Iné všeobecné služby 01.3.3,01.6.0</t>
  </si>
  <si>
    <t>Civilná ochrana Covid</t>
  </si>
  <si>
    <t>Civilná ochrana 02.2.0</t>
  </si>
  <si>
    <t>Ochrana pred požiarmi 03.2.0</t>
  </si>
  <si>
    <t>Špec.str.pr.,zar.tech.,nár.</t>
  </si>
  <si>
    <t>Špec.str.,prist.,zar., tech</t>
  </si>
  <si>
    <t>Budov.,objek.,al.ich časti</t>
  </si>
  <si>
    <t>Školenia, kurzy,sem., porad.</t>
  </si>
  <si>
    <t>Vybavenie kuchyne KSC</t>
  </si>
  <si>
    <t>Zberný dvor - strojové vybavenie</t>
  </si>
  <si>
    <t>Rek.a  moder.obec.majetku HZ</t>
  </si>
  <si>
    <t>Rekonštrukcia a mod. TJ</t>
  </si>
  <si>
    <t>Rekonšt.a mod. Obec. Majetku</t>
  </si>
  <si>
    <t>Návrh rozpočtu na rok 2021 prebytok 597,- Eur</t>
  </si>
  <si>
    <t>Schvál.roz.</t>
  </si>
  <si>
    <t>Schvál.rozp.</t>
  </si>
  <si>
    <t>Odmeny a príspevky</t>
  </si>
  <si>
    <t>Prostriedky z predchádzaj. rokov</t>
  </si>
  <si>
    <t>Skutoč.</t>
  </si>
  <si>
    <t>Schv.roz.</t>
  </si>
  <si>
    <r>
      <t>R</t>
    </r>
    <r>
      <rPr>
        <b/>
        <sz val="9"/>
        <color theme="1"/>
        <rFont val="Calibri"/>
        <family val="2"/>
        <charset val="238"/>
        <scheme val="minor"/>
      </rPr>
      <t>ozbor návrhu rozpočtu na rok 2021:</t>
    </r>
  </si>
  <si>
    <t>Vedlajšie služby v školstve</t>
  </si>
  <si>
    <t>Zverejnené :04.02.2021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</si>
</sst>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/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1" fillId="0" borderId="0" xfId="0" applyNumberFormat="1" applyFont="1" applyBorder="1"/>
    <xf numFmtId="3" fontId="2" fillId="0" borderId="3" xfId="0" applyNumberFormat="1" applyFont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3" fontId="1" fillId="0" borderId="4" xfId="0" applyNumberFormat="1" applyFont="1" applyBorder="1"/>
    <xf numFmtId="3" fontId="1" fillId="2" borderId="0" xfId="0" applyNumberFormat="1" applyFont="1" applyFill="1"/>
    <xf numFmtId="3" fontId="1" fillId="3" borderId="3" xfId="0" applyNumberFormat="1" applyFont="1" applyFill="1" applyBorder="1"/>
    <xf numFmtId="3" fontId="2" fillId="3" borderId="3" xfId="0" applyNumberFormat="1" applyFont="1" applyFill="1" applyBorder="1"/>
    <xf numFmtId="3" fontId="1" fillId="3" borderId="0" xfId="0" applyNumberFormat="1" applyFont="1" applyFill="1"/>
    <xf numFmtId="0" fontId="1" fillId="0" borderId="8" xfId="0" applyFont="1" applyBorder="1"/>
    <xf numFmtId="3" fontId="2" fillId="0" borderId="0" xfId="0" applyNumberFormat="1" applyFont="1" applyBorder="1"/>
    <xf numFmtId="3" fontId="2" fillId="3" borderId="0" xfId="0" applyNumberFormat="1" applyFont="1" applyFill="1" applyBorder="1"/>
    <xf numFmtId="3" fontId="1" fillId="0" borderId="9" xfId="0" applyNumberFormat="1" applyFont="1" applyBorder="1"/>
    <xf numFmtId="3" fontId="1" fillId="4" borderId="0" xfId="0" applyNumberFormat="1" applyFont="1" applyFill="1"/>
    <xf numFmtId="3" fontId="2" fillId="0" borderId="0" xfId="0" applyNumberFormat="1" applyFont="1" applyFill="1" applyBorder="1"/>
    <xf numFmtId="1" fontId="1" fillId="0" borderId="2" xfId="0" applyNumberFormat="1" applyFont="1" applyBorder="1" applyAlignment="1">
      <alignment horizontal="right"/>
    </xf>
    <xf numFmtId="1" fontId="1" fillId="4" borderId="2" xfId="0" applyNumberFormat="1" applyFont="1" applyFill="1" applyBorder="1" applyAlignment="1">
      <alignment horizontal="center"/>
    </xf>
    <xf numFmtId="3" fontId="1" fillId="4" borderId="3" xfId="0" applyNumberFormat="1" applyFont="1" applyFill="1" applyBorder="1"/>
    <xf numFmtId="3" fontId="2" fillId="4" borderId="3" xfId="0" applyNumberFormat="1" applyFont="1" applyFill="1" applyBorder="1"/>
    <xf numFmtId="3" fontId="1" fillId="5" borderId="7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3" fontId="1" fillId="5" borderId="3" xfId="0" applyNumberFormat="1" applyFont="1" applyFill="1" applyBorder="1"/>
    <xf numFmtId="3" fontId="2" fillId="5" borderId="3" xfId="0" applyNumberFormat="1" applyFont="1" applyFill="1" applyBorder="1"/>
    <xf numFmtId="3" fontId="2" fillId="6" borderId="3" xfId="0" applyNumberFormat="1" applyFont="1" applyFill="1" applyBorder="1"/>
    <xf numFmtId="3" fontId="3" fillId="0" borderId="0" xfId="0" applyNumberFormat="1" applyFont="1"/>
    <xf numFmtId="3" fontId="1" fillId="6" borderId="3" xfId="0" applyNumberFormat="1" applyFont="1" applyFill="1" applyBorder="1"/>
    <xf numFmtId="3" fontId="1" fillId="0" borderId="2" xfId="0" applyNumberFormat="1" applyFont="1" applyBorder="1"/>
    <xf numFmtId="3" fontId="3" fillId="3" borderId="0" xfId="0" applyNumberFormat="1" applyFont="1" applyFill="1" applyBorder="1"/>
    <xf numFmtId="3" fontId="3" fillId="3" borderId="3" xfId="0" applyNumberFormat="1" applyFont="1" applyFill="1" applyBorder="1"/>
    <xf numFmtId="3" fontId="4" fillId="3" borderId="3" xfId="0" applyNumberFormat="1" applyFont="1" applyFill="1" applyBorder="1"/>
    <xf numFmtId="1" fontId="3" fillId="3" borderId="2" xfId="0" applyNumberFormat="1" applyFont="1" applyFill="1" applyBorder="1" applyAlignment="1">
      <alignment horizontal="center"/>
    </xf>
    <xf numFmtId="3" fontId="1" fillId="3" borderId="1" xfId="0" applyNumberFormat="1" applyFont="1" applyFill="1" applyBorder="1"/>
    <xf numFmtId="3" fontId="1" fillId="3" borderId="2" xfId="0" applyNumberFormat="1" applyFont="1" applyFill="1" applyBorder="1"/>
    <xf numFmtId="3" fontId="5" fillId="0" borderId="3" xfId="0" applyNumberFormat="1" applyFont="1" applyBorder="1"/>
    <xf numFmtId="3" fontId="6" fillId="3" borderId="3" xfId="0" applyNumberFormat="1" applyFont="1" applyFill="1" applyBorder="1"/>
    <xf numFmtId="3" fontId="5" fillId="6" borderId="3" xfId="0" applyNumberFormat="1" applyFont="1" applyFill="1" applyBorder="1"/>
    <xf numFmtId="3" fontId="7" fillId="0" borderId="3" xfId="0" applyNumberFormat="1" applyFont="1" applyFill="1" applyBorder="1"/>
    <xf numFmtId="3" fontId="5" fillId="5" borderId="3" xfId="0" applyNumberFormat="1" applyFont="1" applyFill="1" applyBorder="1"/>
    <xf numFmtId="3" fontId="5" fillId="4" borderId="3" xfId="0" applyNumberFormat="1" applyFont="1" applyFill="1" applyBorder="1"/>
    <xf numFmtId="3" fontId="7" fillId="0" borderId="0" xfId="0" applyNumberFormat="1" applyFont="1"/>
    <xf numFmtId="3" fontId="8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3" fillId="5" borderId="3" xfId="0" applyNumberFormat="1" applyFont="1" applyFill="1" applyBorder="1"/>
    <xf numFmtId="3" fontId="1" fillId="4" borderId="3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3" fontId="1" fillId="4" borderId="6" xfId="0" applyNumberFormat="1" applyFont="1" applyFill="1" applyBorder="1" applyAlignment="1">
      <alignment horizontal="center"/>
    </xf>
    <xf numFmtId="3" fontId="1" fillId="0" borderId="7" xfId="0" applyNumberFormat="1" applyFont="1" applyBorder="1"/>
    <xf numFmtId="1" fontId="1" fillId="0" borderId="10" xfId="0" applyNumberFormat="1" applyFont="1" applyBorder="1" applyAlignment="1">
      <alignment horizontal="center"/>
    </xf>
    <xf numFmtId="3" fontId="1" fillId="4" borderId="2" xfId="0" applyNumberFormat="1" applyFont="1" applyFill="1" applyBorder="1"/>
    <xf numFmtId="3" fontId="1" fillId="5" borderId="2" xfId="0" applyNumberFormat="1" applyFont="1" applyFill="1" applyBorder="1"/>
    <xf numFmtId="1" fontId="1" fillId="0" borderId="11" xfId="0" applyNumberFormat="1" applyFont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3" fontId="2" fillId="7" borderId="3" xfId="0" applyNumberFormat="1" applyFont="1" applyFill="1" applyBorder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3" fontId="5" fillId="0" borderId="3" xfId="0" applyNumberFormat="1" applyFont="1" applyFill="1" applyBorder="1"/>
    <xf numFmtId="3" fontId="1" fillId="0" borderId="6" xfId="0" applyNumberFormat="1" applyFont="1" applyBorder="1"/>
    <xf numFmtId="1" fontId="1" fillId="0" borderId="1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5" borderId="12" xfId="0" applyNumberFormat="1" applyFont="1" applyFill="1" applyBorder="1" applyAlignment="1">
      <alignment horizontal="center"/>
    </xf>
    <xf numFmtId="1" fontId="1" fillId="8" borderId="11" xfId="0" applyNumberFormat="1" applyFont="1" applyFill="1" applyBorder="1" applyAlignment="1">
      <alignment horizontal="center"/>
    </xf>
    <xf numFmtId="3" fontId="1" fillId="3" borderId="10" xfId="0" applyNumberFormat="1" applyFont="1" applyFill="1" applyBorder="1"/>
    <xf numFmtId="3" fontId="1" fillId="3" borderId="6" xfId="0" applyNumberFormat="1" applyFont="1" applyFill="1" applyBorder="1"/>
    <xf numFmtId="3" fontId="2" fillId="7" borderId="6" xfId="0" applyNumberFormat="1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2" fillId="7" borderId="15" xfId="0" applyNumberFormat="1" applyFont="1" applyFill="1" applyBorder="1"/>
    <xf numFmtId="3" fontId="1" fillId="0" borderId="10" xfId="0" applyNumberFormat="1" applyFont="1" applyBorder="1"/>
    <xf numFmtId="3" fontId="2" fillId="0" borderId="6" xfId="0" applyNumberFormat="1" applyFont="1" applyBorder="1"/>
    <xf numFmtId="3" fontId="2" fillId="0" borderId="15" xfId="0" applyNumberFormat="1" applyFont="1" applyBorder="1"/>
    <xf numFmtId="3" fontId="5" fillId="0" borderId="6" xfId="0" applyNumberFormat="1" applyFont="1" applyBorder="1"/>
    <xf numFmtId="3" fontId="5" fillId="0" borderId="15" xfId="0" applyNumberFormat="1" applyFont="1" applyBorder="1"/>
    <xf numFmtId="3" fontId="2" fillId="0" borderId="4" xfId="0" applyNumberFormat="1" applyFont="1" applyBorder="1"/>
    <xf numFmtId="3" fontId="2" fillId="3" borderId="18" xfId="0" applyNumberFormat="1" applyFont="1" applyFill="1" applyBorder="1"/>
    <xf numFmtId="3" fontId="2" fillId="3" borderId="6" xfId="0" applyNumberFormat="1" applyFont="1" applyFill="1" applyBorder="1"/>
    <xf numFmtId="3" fontId="1" fillId="3" borderId="7" xfId="0" applyNumberFormat="1" applyFont="1" applyFill="1" applyBorder="1" applyAlignment="1">
      <alignment wrapText="1"/>
    </xf>
    <xf numFmtId="3" fontId="1" fillId="3" borderId="10" xfId="0" applyNumberFormat="1" applyFont="1" applyFill="1" applyBorder="1" applyAlignment="1">
      <alignment wrapText="1"/>
    </xf>
    <xf numFmtId="3" fontId="2" fillId="0" borderId="15" xfId="0" applyNumberFormat="1" applyFont="1" applyFill="1" applyBorder="1"/>
    <xf numFmtId="3" fontId="2" fillId="7" borderId="4" xfId="0" applyNumberFormat="1" applyFont="1" applyFill="1" applyBorder="1"/>
    <xf numFmtId="3" fontId="2" fillId="7" borderId="18" xfId="0" applyNumberFormat="1" applyFont="1" applyFill="1" applyBorder="1"/>
    <xf numFmtId="1" fontId="1" fillId="6" borderId="12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0" fontId="1" fillId="0" borderId="15" xfId="0" applyFont="1" applyBorder="1"/>
    <xf numFmtId="0" fontId="2" fillId="7" borderId="15" xfId="0" applyFont="1" applyFill="1" applyBorder="1"/>
    <xf numFmtId="1" fontId="1" fillId="0" borderId="10" xfId="0" applyNumberFormat="1" applyFont="1" applyBorder="1" applyAlignment="1">
      <alignment horizontal="right"/>
    </xf>
    <xf numFmtId="0" fontId="1" fillId="0" borderId="14" xfId="0" applyFont="1" applyBorder="1"/>
    <xf numFmtId="0" fontId="2" fillId="0" borderId="15" xfId="0" applyFont="1" applyBorder="1"/>
    <xf numFmtId="0" fontId="5" fillId="0" borderId="15" xfId="0" applyFont="1" applyBorder="1"/>
    <xf numFmtId="3" fontId="2" fillId="0" borderId="10" xfId="0" applyNumberFormat="1" applyFont="1" applyBorder="1"/>
    <xf numFmtId="3" fontId="1" fillId="6" borderId="6" xfId="0" applyNumberFormat="1" applyFont="1" applyFill="1" applyBorder="1"/>
    <xf numFmtId="3" fontId="1" fillId="4" borderId="6" xfId="0" applyNumberFormat="1" applyFont="1" applyFill="1" applyBorder="1"/>
    <xf numFmtId="3" fontId="1" fillId="5" borderId="6" xfId="0" applyNumberFormat="1" applyFont="1" applyFill="1" applyBorder="1"/>
    <xf numFmtId="3" fontId="1" fillId="0" borderId="15" xfId="0" applyNumberFormat="1" applyFont="1" applyFill="1" applyBorder="1"/>
    <xf numFmtId="3" fontId="2" fillId="9" borderId="3" xfId="0" applyNumberFormat="1" applyFont="1" applyFill="1" applyBorder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3" fontId="2" fillId="0" borderId="10" xfId="0" applyNumberFormat="1" applyFont="1" applyBorder="1"/>
    <xf numFmtId="1" fontId="2" fillId="5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Border="1"/>
    <xf numFmtId="3" fontId="1" fillId="4" borderId="6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left" vertical="center"/>
    </xf>
    <xf numFmtId="3" fontId="1" fillId="4" borderId="4" xfId="0" applyNumberFormat="1" applyFont="1" applyFill="1" applyBorder="1" applyAlignment="1">
      <alignment horizontal="center"/>
    </xf>
    <xf numFmtId="3" fontId="1" fillId="4" borderId="5" xfId="0" applyNumberFormat="1" applyFont="1" applyFill="1" applyBorder="1" applyAlignment="1">
      <alignment horizontal="center"/>
    </xf>
    <xf numFmtId="3" fontId="2" fillId="0" borderId="7" xfId="0" applyNumberFormat="1" applyFont="1" applyBorder="1"/>
    <xf numFmtId="3" fontId="2" fillId="0" borderId="10" xfId="0" applyNumberFormat="1" applyFont="1" applyBorder="1"/>
    <xf numFmtId="3" fontId="9" fillId="0" borderId="0" xfId="0" applyNumberFormat="1" applyFont="1"/>
    <xf numFmtId="0" fontId="9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tabSelected="1" zoomScaleNormal="100" workbookViewId="0">
      <selection activeCell="U13" sqref="U13"/>
    </sheetView>
  </sheetViews>
  <sheetFormatPr defaultColWidth="28" defaultRowHeight="11.25" x14ac:dyDescent="0.2"/>
  <cols>
    <col min="1" max="1" width="24" style="1" bestFit="1" customWidth="1"/>
    <col min="2" max="2" width="8.42578125" style="6" bestFit="1" customWidth="1"/>
    <col min="3" max="3" width="9" style="6" bestFit="1" customWidth="1"/>
    <col min="4" max="4" width="9" style="6" customWidth="1"/>
    <col min="5" max="5" width="7.85546875" style="6" customWidth="1"/>
    <col min="6" max="6" width="6.5703125" style="6" bestFit="1" customWidth="1"/>
    <col min="7" max="7" width="5.7109375" style="6" bestFit="1" customWidth="1"/>
    <col min="8" max="8" width="6.28515625" style="6" customWidth="1"/>
    <col min="9" max="9" width="6.5703125" style="6" bestFit="1" customWidth="1"/>
    <col min="10" max="11" width="5.5703125" style="6" customWidth="1"/>
    <col min="12" max="12" width="5.28515625" style="6" customWidth="1"/>
    <col min="13" max="13" width="5.5703125" style="6" customWidth="1"/>
    <col min="14" max="14" width="7.7109375" style="6" customWidth="1"/>
    <col min="15" max="15" width="7.42578125" style="6" customWidth="1"/>
    <col min="16" max="16" width="6.5703125" style="6" bestFit="1" customWidth="1"/>
    <col min="17" max="17" width="6.5703125" style="6" customWidth="1"/>
    <col min="18" max="19" width="6.5703125" style="6" bestFit="1" customWidth="1"/>
    <col min="20" max="20" width="8.7109375" style="4" customWidth="1"/>
    <col min="21" max="16384" width="28" style="1"/>
  </cols>
  <sheetData>
    <row r="3" spans="1:18" ht="15" x14ac:dyDescent="0.25">
      <c r="A3" s="123" t="s">
        <v>0</v>
      </c>
      <c r="H3" s="6" t="s">
        <v>182</v>
      </c>
    </row>
    <row r="5" spans="1:18" x14ac:dyDescent="0.2">
      <c r="A5" s="114" t="s">
        <v>1</v>
      </c>
      <c r="B5" s="56" t="s">
        <v>2</v>
      </c>
      <c r="C5" s="50" t="s">
        <v>2</v>
      </c>
      <c r="D5" s="50" t="s">
        <v>207</v>
      </c>
      <c r="E5" s="50" t="s">
        <v>2</v>
      </c>
      <c r="F5" s="112" t="s">
        <v>92</v>
      </c>
      <c r="G5" s="113"/>
      <c r="H5" s="113"/>
      <c r="I5" s="113"/>
      <c r="J5" s="113" t="s">
        <v>93</v>
      </c>
      <c r="K5" s="113"/>
      <c r="L5" s="113"/>
      <c r="M5" s="113"/>
      <c r="N5" s="54" t="s">
        <v>176</v>
      </c>
      <c r="O5" s="55"/>
      <c r="P5" s="7" t="s">
        <v>3</v>
      </c>
      <c r="Q5" s="7" t="s">
        <v>3</v>
      </c>
      <c r="R5" s="7" t="s">
        <v>3</v>
      </c>
    </row>
    <row r="6" spans="1:18" ht="12" thickBot="1" x14ac:dyDescent="0.25">
      <c r="A6" s="115"/>
      <c r="B6" s="67">
        <v>2018</v>
      </c>
      <c r="C6" s="60">
        <v>2019</v>
      </c>
      <c r="D6" s="60">
        <v>2020</v>
      </c>
      <c r="E6" s="60">
        <v>2020</v>
      </c>
      <c r="F6" s="91">
        <v>100</v>
      </c>
      <c r="G6" s="92">
        <v>200</v>
      </c>
      <c r="H6" s="92">
        <v>300</v>
      </c>
      <c r="I6" s="92" t="s">
        <v>89</v>
      </c>
      <c r="J6" s="92">
        <v>230</v>
      </c>
      <c r="K6" s="92">
        <v>320</v>
      </c>
      <c r="L6" s="92">
        <v>330</v>
      </c>
      <c r="M6" s="61" t="s">
        <v>89</v>
      </c>
      <c r="N6" s="92">
        <v>450</v>
      </c>
      <c r="O6" s="92">
        <v>513</v>
      </c>
      <c r="P6" s="60">
        <v>2021</v>
      </c>
      <c r="Q6" s="60">
        <v>2022</v>
      </c>
      <c r="R6" s="60">
        <v>2023</v>
      </c>
    </row>
    <row r="7" spans="1:18" x14ac:dyDescent="0.2">
      <c r="A7" s="93" t="s">
        <v>4</v>
      </c>
      <c r="B7" s="66">
        <v>242020</v>
      </c>
      <c r="C7" s="37">
        <v>261956</v>
      </c>
      <c r="D7" s="37">
        <v>271980</v>
      </c>
      <c r="E7" s="8">
        <v>265474</v>
      </c>
      <c r="F7" s="8">
        <v>248963</v>
      </c>
      <c r="G7" s="8"/>
      <c r="H7" s="8"/>
      <c r="I7" s="26">
        <f>SUM(F7:H7)</f>
        <v>248963</v>
      </c>
      <c r="J7" s="8"/>
      <c r="K7" s="8"/>
      <c r="L7" s="8"/>
      <c r="M7" s="26">
        <f>SUM(J7:L7)</f>
        <v>0</v>
      </c>
      <c r="N7" s="8"/>
      <c r="O7" s="8"/>
      <c r="P7" s="52">
        <f>SUM(I7,M7,N7:O7)</f>
        <v>248963</v>
      </c>
      <c r="Q7" s="8">
        <v>264735</v>
      </c>
      <c r="R7" s="8">
        <v>280886</v>
      </c>
    </row>
    <row r="8" spans="1:18" x14ac:dyDescent="0.2">
      <c r="A8" s="93" t="s">
        <v>5</v>
      </c>
      <c r="B8" s="66">
        <v>29489</v>
      </c>
      <c r="C8" s="37">
        <v>31842</v>
      </c>
      <c r="D8" s="37">
        <v>32490</v>
      </c>
      <c r="E8" s="8">
        <v>29704</v>
      </c>
      <c r="F8" s="8">
        <v>32490</v>
      </c>
      <c r="G8" s="8"/>
      <c r="H8" s="8"/>
      <c r="I8" s="26">
        <f>SUM(F8:H8)</f>
        <v>32490</v>
      </c>
      <c r="J8" s="8"/>
      <c r="K8" s="8"/>
      <c r="L8" s="8"/>
      <c r="M8" s="26">
        <f t="shared" ref="M8:M46" si="0">SUM(J8:L8)</f>
        <v>0</v>
      </c>
      <c r="N8" s="8"/>
      <c r="O8" s="8"/>
      <c r="P8" s="52">
        <f t="shared" ref="P8:P46" si="1">SUM(I8,M8,N8:O8)</f>
        <v>32490</v>
      </c>
      <c r="Q8" s="8">
        <v>32490</v>
      </c>
      <c r="R8" s="8">
        <v>32490</v>
      </c>
    </row>
    <row r="9" spans="1:18" x14ac:dyDescent="0.2">
      <c r="A9" s="93" t="s">
        <v>6</v>
      </c>
      <c r="B9" s="66">
        <v>4100</v>
      </c>
      <c r="C9" s="37">
        <v>4127</v>
      </c>
      <c r="D9" s="37">
        <v>4300</v>
      </c>
      <c r="E9" s="8">
        <v>4207</v>
      </c>
      <c r="F9" s="8">
        <v>4300</v>
      </c>
      <c r="G9" s="8"/>
      <c r="H9" s="8"/>
      <c r="I9" s="26">
        <f t="shared" ref="I9:I46" si="2">SUM(F9:H9)</f>
        <v>4300</v>
      </c>
      <c r="J9" s="8"/>
      <c r="K9" s="8"/>
      <c r="L9" s="8"/>
      <c r="M9" s="26">
        <f t="shared" si="0"/>
        <v>0</v>
      </c>
      <c r="N9" s="8"/>
      <c r="O9" s="8"/>
      <c r="P9" s="52">
        <f t="shared" si="1"/>
        <v>4300</v>
      </c>
      <c r="Q9" s="8">
        <v>4300</v>
      </c>
      <c r="R9" s="8">
        <v>4300</v>
      </c>
    </row>
    <row r="10" spans="1:18" x14ac:dyDescent="0.2">
      <c r="A10" s="93" t="s">
        <v>7</v>
      </c>
      <c r="B10" s="66">
        <v>742</v>
      </c>
      <c r="C10" s="37">
        <v>897</v>
      </c>
      <c r="D10" s="37">
        <v>855</v>
      </c>
      <c r="E10" s="8">
        <v>868</v>
      </c>
      <c r="F10" s="8">
        <v>855</v>
      </c>
      <c r="G10" s="8"/>
      <c r="H10" s="8"/>
      <c r="I10" s="26">
        <f t="shared" si="2"/>
        <v>855</v>
      </c>
      <c r="J10" s="8"/>
      <c r="K10" s="8"/>
      <c r="L10" s="8"/>
      <c r="M10" s="26">
        <f t="shared" si="0"/>
        <v>0</v>
      </c>
      <c r="N10" s="8"/>
      <c r="O10" s="8"/>
      <c r="P10" s="52">
        <f t="shared" si="1"/>
        <v>855</v>
      </c>
      <c r="Q10" s="8">
        <v>850</v>
      </c>
      <c r="R10" s="8">
        <v>855</v>
      </c>
    </row>
    <row r="11" spans="1:18" x14ac:dyDescent="0.2">
      <c r="A11" s="93" t="s">
        <v>25</v>
      </c>
      <c r="B11" s="66">
        <v>88</v>
      </c>
      <c r="C11" s="37">
        <v>44</v>
      </c>
      <c r="D11" s="37">
        <v>100</v>
      </c>
      <c r="E11" s="8">
        <v>15</v>
      </c>
      <c r="F11" s="8">
        <v>0</v>
      </c>
      <c r="G11" s="8"/>
      <c r="H11" s="8"/>
      <c r="I11" s="26">
        <f t="shared" si="2"/>
        <v>0</v>
      </c>
      <c r="J11" s="8"/>
      <c r="K11" s="8"/>
      <c r="L11" s="8"/>
      <c r="M11" s="26">
        <f t="shared" si="0"/>
        <v>0</v>
      </c>
      <c r="N11" s="8"/>
      <c r="O11" s="8"/>
      <c r="P11" s="52">
        <f t="shared" si="1"/>
        <v>0</v>
      </c>
      <c r="Q11" s="8">
        <v>0</v>
      </c>
      <c r="R11" s="8">
        <v>0</v>
      </c>
    </row>
    <row r="12" spans="1:18" x14ac:dyDescent="0.2">
      <c r="A12" s="93" t="s">
        <v>8</v>
      </c>
      <c r="B12" s="66">
        <v>8212</v>
      </c>
      <c r="C12" s="37">
        <v>8435</v>
      </c>
      <c r="D12" s="37">
        <v>9000</v>
      </c>
      <c r="E12" s="8">
        <v>8076</v>
      </c>
      <c r="F12" s="8">
        <v>11000</v>
      </c>
      <c r="G12" s="8"/>
      <c r="H12" s="8"/>
      <c r="I12" s="26">
        <f t="shared" si="2"/>
        <v>11000</v>
      </c>
      <c r="J12" s="8"/>
      <c r="K12" s="8"/>
      <c r="L12" s="8"/>
      <c r="M12" s="26">
        <f t="shared" si="0"/>
        <v>0</v>
      </c>
      <c r="N12" s="8"/>
      <c r="O12" s="8"/>
      <c r="P12" s="52">
        <v>11000</v>
      </c>
      <c r="Q12" s="8">
        <v>11000</v>
      </c>
      <c r="R12" s="8">
        <v>11000</v>
      </c>
    </row>
    <row r="13" spans="1:18" x14ac:dyDescent="0.2">
      <c r="A13" s="93" t="s">
        <v>9</v>
      </c>
      <c r="B13" s="66">
        <v>5590</v>
      </c>
      <c r="C13" s="37">
        <v>3976</v>
      </c>
      <c r="D13" s="37">
        <v>4060</v>
      </c>
      <c r="E13" s="8">
        <v>3976</v>
      </c>
      <c r="F13" s="8"/>
      <c r="G13" s="8">
        <v>4000</v>
      </c>
      <c r="H13" s="8"/>
      <c r="I13" s="26">
        <f t="shared" si="2"/>
        <v>4000</v>
      </c>
      <c r="J13" s="8"/>
      <c r="K13" s="8"/>
      <c r="L13" s="8"/>
      <c r="M13" s="26">
        <f t="shared" si="0"/>
        <v>0</v>
      </c>
      <c r="N13" s="8"/>
      <c r="O13" s="8"/>
      <c r="P13" s="52">
        <v>4000</v>
      </c>
      <c r="Q13" s="8">
        <v>4000</v>
      </c>
      <c r="R13" s="8">
        <v>4000</v>
      </c>
    </row>
    <row r="14" spans="1:18" x14ac:dyDescent="0.2">
      <c r="A14" s="93" t="s">
        <v>10</v>
      </c>
      <c r="B14" s="66">
        <v>3566</v>
      </c>
      <c r="C14" s="37">
        <v>3664</v>
      </c>
      <c r="D14" s="37">
        <v>6000</v>
      </c>
      <c r="E14" s="8">
        <v>5339</v>
      </c>
      <c r="F14" s="8"/>
      <c r="G14" s="8">
        <v>5000</v>
      </c>
      <c r="H14" s="8"/>
      <c r="I14" s="26">
        <f t="shared" si="2"/>
        <v>5000</v>
      </c>
      <c r="J14" s="8"/>
      <c r="K14" s="8"/>
      <c r="L14" s="8"/>
      <c r="M14" s="26">
        <f t="shared" si="0"/>
        <v>0</v>
      </c>
      <c r="N14" s="8"/>
      <c r="O14" s="8"/>
      <c r="P14" s="52">
        <v>5000</v>
      </c>
      <c r="Q14" s="8">
        <v>5000</v>
      </c>
      <c r="R14" s="8">
        <v>5000</v>
      </c>
    </row>
    <row r="15" spans="1:18" x14ac:dyDescent="0.2">
      <c r="A15" s="93" t="s">
        <v>11</v>
      </c>
      <c r="B15" s="66">
        <v>129</v>
      </c>
      <c r="C15" s="37">
        <v>691</v>
      </c>
      <c r="D15" s="37">
        <v>500</v>
      </c>
      <c r="E15" s="8">
        <v>94</v>
      </c>
      <c r="F15" s="8"/>
      <c r="G15" s="8">
        <v>100</v>
      </c>
      <c r="H15" s="8"/>
      <c r="I15" s="26">
        <v>100</v>
      </c>
      <c r="J15" s="8"/>
      <c r="K15" s="8"/>
      <c r="L15" s="8"/>
      <c r="M15" s="26">
        <f t="shared" si="0"/>
        <v>0</v>
      </c>
      <c r="N15" s="8"/>
      <c r="O15" s="8"/>
      <c r="P15" s="52">
        <f t="shared" si="1"/>
        <v>100</v>
      </c>
      <c r="Q15" s="8">
        <v>200</v>
      </c>
      <c r="R15" s="8">
        <v>200</v>
      </c>
    </row>
    <row r="16" spans="1:18" x14ac:dyDescent="0.2">
      <c r="A16" s="93" t="s">
        <v>12</v>
      </c>
      <c r="B16" s="66">
        <v>2640</v>
      </c>
      <c r="C16" s="37">
        <v>2888</v>
      </c>
      <c r="D16" s="37">
        <v>3000</v>
      </c>
      <c r="E16" s="8">
        <v>1705</v>
      </c>
      <c r="F16" s="8"/>
      <c r="G16" s="8">
        <v>2000</v>
      </c>
      <c r="H16" s="8"/>
      <c r="I16" s="26">
        <f t="shared" si="2"/>
        <v>2000</v>
      </c>
      <c r="J16" s="8"/>
      <c r="K16" s="8"/>
      <c r="L16" s="8"/>
      <c r="M16" s="26">
        <f t="shared" si="0"/>
        <v>0</v>
      </c>
      <c r="N16" s="8"/>
      <c r="O16" s="8"/>
      <c r="P16" s="52">
        <f t="shared" si="1"/>
        <v>2000</v>
      </c>
      <c r="Q16" s="8">
        <v>2500</v>
      </c>
      <c r="R16" s="8">
        <v>2500</v>
      </c>
    </row>
    <row r="17" spans="1:18" x14ac:dyDescent="0.2">
      <c r="A17" s="93" t="s">
        <v>98</v>
      </c>
      <c r="B17" s="66">
        <v>82</v>
      </c>
      <c r="C17" s="37"/>
      <c r="D17" s="37">
        <v>0</v>
      </c>
      <c r="E17" s="8"/>
      <c r="F17" s="8"/>
      <c r="G17" s="8"/>
      <c r="H17" s="8"/>
      <c r="I17" s="26">
        <f t="shared" si="2"/>
        <v>0</v>
      </c>
      <c r="J17" s="8"/>
      <c r="K17" s="8"/>
      <c r="L17" s="8"/>
      <c r="M17" s="26">
        <f t="shared" si="0"/>
        <v>0</v>
      </c>
      <c r="N17" s="8"/>
      <c r="O17" s="8"/>
      <c r="P17" s="52">
        <f t="shared" si="1"/>
        <v>0</v>
      </c>
      <c r="Q17" s="8"/>
      <c r="R17" s="8"/>
    </row>
    <row r="18" spans="1:18" x14ac:dyDescent="0.2">
      <c r="A18" s="93" t="s">
        <v>13</v>
      </c>
      <c r="B18" s="66">
        <v>3506</v>
      </c>
      <c r="C18" s="37">
        <v>3757</v>
      </c>
      <c r="D18" s="37">
        <v>3000</v>
      </c>
      <c r="E18" s="8">
        <v>4608</v>
      </c>
      <c r="F18" s="8"/>
      <c r="G18" s="8">
        <v>4600</v>
      </c>
      <c r="H18" s="8"/>
      <c r="I18" s="26">
        <f t="shared" si="2"/>
        <v>4600</v>
      </c>
      <c r="J18" s="8"/>
      <c r="K18" s="8"/>
      <c r="L18" s="8"/>
      <c r="M18" s="26">
        <f t="shared" si="0"/>
        <v>0</v>
      </c>
      <c r="N18" s="8"/>
      <c r="O18" s="8"/>
      <c r="P18" s="52">
        <f t="shared" si="1"/>
        <v>4600</v>
      </c>
      <c r="Q18" s="8">
        <v>5000</v>
      </c>
      <c r="R18" s="8">
        <v>5000</v>
      </c>
    </row>
    <row r="19" spans="1:18" x14ac:dyDescent="0.2">
      <c r="A19" s="93" t="s">
        <v>14</v>
      </c>
      <c r="B19" s="66">
        <v>580</v>
      </c>
      <c r="C19" s="37">
        <v>415</v>
      </c>
      <c r="D19" s="37">
        <v>600</v>
      </c>
      <c r="E19" s="8">
        <v>382</v>
      </c>
      <c r="F19" s="8"/>
      <c r="G19" s="8">
        <v>400</v>
      </c>
      <c r="H19" s="8"/>
      <c r="I19" s="26">
        <f t="shared" si="2"/>
        <v>400</v>
      </c>
      <c r="J19" s="8"/>
      <c r="K19" s="8"/>
      <c r="L19" s="8"/>
      <c r="M19" s="26">
        <f t="shared" si="0"/>
        <v>0</v>
      </c>
      <c r="N19" s="8"/>
      <c r="O19" s="8"/>
      <c r="P19" s="52">
        <f t="shared" si="1"/>
        <v>400</v>
      </c>
      <c r="Q19" s="8">
        <v>400</v>
      </c>
      <c r="R19" s="8">
        <v>400</v>
      </c>
    </row>
    <row r="20" spans="1:18" x14ac:dyDescent="0.2">
      <c r="A20" s="93" t="s">
        <v>15</v>
      </c>
      <c r="B20" s="66">
        <v>720</v>
      </c>
      <c r="C20" s="37">
        <v>789</v>
      </c>
      <c r="D20" s="37">
        <v>700</v>
      </c>
      <c r="E20" s="8">
        <v>398</v>
      </c>
      <c r="F20" s="8"/>
      <c r="G20" s="8">
        <v>400</v>
      </c>
      <c r="H20" s="8"/>
      <c r="I20" s="26">
        <f t="shared" si="2"/>
        <v>400</v>
      </c>
      <c r="J20" s="8"/>
      <c r="K20" s="8"/>
      <c r="L20" s="8"/>
      <c r="M20" s="26">
        <f t="shared" si="0"/>
        <v>0</v>
      </c>
      <c r="N20" s="8"/>
      <c r="O20" s="8"/>
      <c r="P20" s="52">
        <f t="shared" si="1"/>
        <v>400</v>
      </c>
      <c r="Q20" s="8">
        <v>500</v>
      </c>
      <c r="R20" s="8">
        <v>500</v>
      </c>
    </row>
    <row r="21" spans="1:18" x14ac:dyDescent="0.2">
      <c r="A21" s="93" t="s">
        <v>16</v>
      </c>
      <c r="B21" s="66">
        <v>8019</v>
      </c>
      <c r="C21" s="37">
        <v>2600</v>
      </c>
      <c r="D21" s="37">
        <v>3500</v>
      </c>
      <c r="E21" s="8">
        <v>2915</v>
      </c>
      <c r="F21" s="8"/>
      <c r="G21" s="8">
        <v>3000</v>
      </c>
      <c r="H21" s="8"/>
      <c r="I21" s="26">
        <f t="shared" si="2"/>
        <v>3000</v>
      </c>
      <c r="J21" s="8"/>
      <c r="K21" s="8"/>
      <c r="L21" s="8"/>
      <c r="M21" s="26">
        <f t="shared" si="0"/>
        <v>0</v>
      </c>
      <c r="N21" s="8"/>
      <c r="O21" s="8"/>
      <c r="P21" s="52">
        <f t="shared" si="1"/>
        <v>3000</v>
      </c>
      <c r="Q21" s="8">
        <v>3000</v>
      </c>
      <c r="R21" s="8">
        <v>3000</v>
      </c>
    </row>
    <row r="22" spans="1:18" x14ac:dyDescent="0.2">
      <c r="A22" s="93" t="s">
        <v>117</v>
      </c>
      <c r="B22" s="66">
        <v>1211</v>
      </c>
      <c r="C22" s="37">
        <v>569</v>
      </c>
      <c r="D22" s="37">
        <v>0</v>
      </c>
      <c r="E22" s="8">
        <v>5171</v>
      </c>
      <c r="F22" s="8"/>
      <c r="G22" s="8">
        <v>800</v>
      </c>
      <c r="H22" s="8"/>
      <c r="I22" s="26">
        <f t="shared" si="2"/>
        <v>800</v>
      </c>
      <c r="J22" s="8"/>
      <c r="K22" s="8"/>
      <c r="L22" s="8"/>
      <c r="M22" s="26">
        <f t="shared" si="0"/>
        <v>0</v>
      </c>
      <c r="N22" s="8"/>
      <c r="O22" s="8"/>
      <c r="P22" s="52">
        <f t="shared" si="1"/>
        <v>800</v>
      </c>
      <c r="Q22" s="8"/>
      <c r="R22" s="8">
        <v>0</v>
      </c>
    </row>
    <row r="23" spans="1:18" x14ac:dyDescent="0.2">
      <c r="A23" s="93" t="s">
        <v>114</v>
      </c>
      <c r="B23" s="66">
        <v>83</v>
      </c>
      <c r="C23" s="37">
        <v>35</v>
      </c>
      <c r="D23" s="37">
        <v>0</v>
      </c>
      <c r="E23" s="8">
        <v>18</v>
      </c>
      <c r="F23" s="8"/>
      <c r="G23" s="8">
        <v>20</v>
      </c>
      <c r="H23" s="8"/>
      <c r="I23" s="26">
        <f t="shared" si="2"/>
        <v>20</v>
      </c>
      <c r="J23" s="8"/>
      <c r="K23" s="8"/>
      <c r="L23" s="8"/>
      <c r="M23" s="26">
        <f t="shared" si="0"/>
        <v>0</v>
      </c>
      <c r="N23" s="8"/>
      <c r="O23" s="8"/>
      <c r="P23" s="52">
        <f t="shared" si="1"/>
        <v>20</v>
      </c>
      <c r="Q23" s="8">
        <v>20</v>
      </c>
      <c r="R23" s="8">
        <v>20</v>
      </c>
    </row>
    <row r="24" spans="1:18" x14ac:dyDescent="0.2">
      <c r="A24" s="93" t="s">
        <v>110</v>
      </c>
      <c r="B24" s="66">
        <v>527</v>
      </c>
      <c r="C24" s="37">
        <v>7115</v>
      </c>
      <c r="D24" s="37">
        <v>1000</v>
      </c>
      <c r="E24" s="8">
        <v>847</v>
      </c>
      <c r="F24" s="8"/>
      <c r="G24" s="8"/>
      <c r="H24" s="8">
        <v>0</v>
      </c>
      <c r="I24" s="26">
        <f t="shared" si="2"/>
        <v>0</v>
      </c>
      <c r="J24" s="8"/>
      <c r="K24" s="8"/>
      <c r="L24" s="8"/>
      <c r="M24" s="26">
        <f t="shared" si="0"/>
        <v>0</v>
      </c>
      <c r="N24" s="8"/>
      <c r="O24" s="8"/>
      <c r="P24" s="52">
        <f t="shared" si="1"/>
        <v>0</v>
      </c>
      <c r="Q24" s="8">
        <v>0</v>
      </c>
      <c r="R24" s="8">
        <v>0</v>
      </c>
    </row>
    <row r="25" spans="1:18" x14ac:dyDescent="0.2">
      <c r="A25" s="93" t="s">
        <v>29</v>
      </c>
      <c r="B25" s="66">
        <v>132</v>
      </c>
      <c r="C25" s="37">
        <v>144</v>
      </c>
      <c r="D25" s="37">
        <v>150</v>
      </c>
      <c r="E25" s="8">
        <v>160</v>
      </c>
      <c r="F25" s="8"/>
      <c r="G25" s="8"/>
      <c r="H25" s="8">
        <v>160</v>
      </c>
      <c r="I25" s="26">
        <f t="shared" si="2"/>
        <v>160</v>
      </c>
      <c r="J25" s="8"/>
      <c r="K25" s="8"/>
      <c r="L25" s="8"/>
      <c r="M25" s="26">
        <f t="shared" si="0"/>
        <v>0</v>
      </c>
      <c r="N25" s="8"/>
      <c r="O25" s="8"/>
      <c r="P25" s="52">
        <f t="shared" si="1"/>
        <v>160</v>
      </c>
      <c r="Q25" s="8">
        <v>160</v>
      </c>
      <c r="R25" s="8">
        <v>160</v>
      </c>
    </row>
    <row r="26" spans="1:18" x14ac:dyDescent="0.2">
      <c r="A26" s="93" t="s">
        <v>17</v>
      </c>
      <c r="B26" s="66">
        <v>2020</v>
      </c>
      <c r="C26" s="37">
        <v>2238</v>
      </c>
      <c r="D26" s="37">
        <v>2400</v>
      </c>
      <c r="E26" s="8">
        <v>2407</v>
      </c>
      <c r="F26" s="8"/>
      <c r="G26" s="8"/>
      <c r="H26" s="8">
        <v>2024</v>
      </c>
      <c r="I26" s="26">
        <f t="shared" si="2"/>
        <v>2024</v>
      </c>
      <c r="J26" s="8"/>
      <c r="K26" s="8"/>
      <c r="L26" s="8"/>
      <c r="M26" s="26">
        <f t="shared" si="0"/>
        <v>0</v>
      </c>
      <c r="N26" s="8"/>
      <c r="O26" s="8"/>
      <c r="P26" s="52">
        <f t="shared" si="1"/>
        <v>2024</v>
      </c>
      <c r="Q26" s="8">
        <v>2100</v>
      </c>
      <c r="R26" s="8">
        <v>2100</v>
      </c>
    </row>
    <row r="27" spans="1:18" x14ac:dyDescent="0.2">
      <c r="A27" s="93" t="s">
        <v>18</v>
      </c>
      <c r="B27" s="66">
        <v>248</v>
      </c>
      <c r="C27" s="37">
        <v>244</v>
      </c>
      <c r="D27" s="37">
        <v>245</v>
      </c>
      <c r="E27" s="8">
        <v>242</v>
      </c>
      <c r="F27" s="8"/>
      <c r="G27" s="8"/>
      <c r="H27" s="8">
        <v>242</v>
      </c>
      <c r="I27" s="26">
        <f t="shared" si="2"/>
        <v>242</v>
      </c>
      <c r="J27" s="8"/>
      <c r="K27" s="8"/>
      <c r="L27" s="8"/>
      <c r="M27" s="26">
        <f t="shared" si="0"/>
        <v>0</v>
      </c>
      <c r="N27" s="8"/>
      <c r="O27" s="8"/>
      <c r="P27" s="52">
        <f t="shared" si="1"/>
        <v>242</v>
      </c>
      <c r="Q27" s="8">
        <v>245</v>
      </c>
      <c r="R27" s="8">
        <v>245</v>
      </c>
    </row>
    <row r="28" spans="1:18" x14ac:dyDescent="0.2">
      <c r="A28" s="93" t="s">
        <v>115</v>
      </c>
      <c r="B28" s="66">
        <v>20</v>
      </c>
      <c r="C28" s="37">
        <v>23</v>
      </c>
      <c r="D28" s="37">
        <v>23</v>
      </c>
      <c r="E28" s="8">
        <v>24</v>
      </c>
      <c r="F28" s="8"/>
      <c r="G28" s="8"/>
      <c r="H28" s="8">
        <v>18</v>
      </c>
      <c r="I28" s="26">
        <f t="shared" si="2"/>
        <v>18</v>
      </c>
      <c r="J28" s="8"/>
      <c r="K28" s="8"/>
      <c r="L28" s="8"/>
      <c r="M28" s="26">
        <f t="shared" si="0"/>
        <v>0</v>
      </c>
      <c r="N28" s="8"/>
      <c r="O28" s="8"/>
      <c r="P28" s="52">
        <f t="shared" si="1"/>
        <v>18</v>
      </c>
      <c r="Q28" s="8">
        <v>23</v>
      </c>
      <c r="R28" s="8">
        <v>23</v>
      </c>
    </row>
    <row r="29" spans="1:18" x14ac:dyDescent="0.2">
      <c r="A29" s="93" t="s">
        <v>19</v>
      </c>
      <c r="B29" s="66"/>
      <c r="C29" s="37">
        <v>0</v>
      </c>
      <c r="D29" s="37">
        <v>32</v>
      </c>
      <c r="E29" s="8">
        <v>0</v>
      </c>
      <c r="F29" s="8"/>
      <c r="G29" s="8"/>
      <c r="H29" s="15">
        <v>0</v>
      </c>
      <c r="I29" s="26">
        <f t="shared" si="2"/>
        <v>0</v>
      </c>
      <c r="J29" s="8"/>
      <c r="K29" s="8"/>
      <c r="L29" s="8"/>
      <c r="M29" s="26">
        <f t="shared" si="0"/>
        <v>0</v>
      </c>
      <c r="N29" s="8"/>
      <c r="O29" s="8"/>
      <c r="P29" s="52">
        <f t="shared" si="1"/>
        <v>0</v>
      </c>
      <c r="Q29" s="8">
        <v>0</v>
      </c>
      <c r="R29" s="8"/>
    </row>
    <row r="30" spans="1:18" x14ac:dyDescent="0.2">
      <c r="A30" s="93" t="s">
        <v>21</v>
      </c>
      <c r="B30" s="66"/>
      <c r="C30" s="37">
        <v>0</v>
      </c>
      <c r="D30" s="37">
        <v>819</v>
      </c>
      <c r="E30" s="8">
        <v>0</v>
      </c>
      <c r="F30" s="8"/>
      <c r="G30" s="8"/>
      <c r="H30" s="15">
        <v>0</v>
      </c>
      <c r="I30" s="26">
        <f t="shared" si="2"/>
        <v>0</v>
      </c>
      <c r="J30" s="8"/>
      <c r="K30" s="8"/>
      <c r="L30" s="8"/>
      <c r="M30" s="26">
        <f t="shared" si="0"/>
        <v>0</v>
      </c>
      <c r="N30" s="8"/>
      <c r="O30" s="8"/>
      <c r="P30" s="52">
        <f t="shared" si="1"/>
        <v>0</v>
      </c>
      <c r="Q30" s="8">
        <v>0</v>
      </c>
      <c r="R30" s="8">
        <v>0</v>
      </c>
    </row>
    <row r="31" spans="1:18" x14ac:dyDescent="0.2">
      <c r="A31" s="93" t="s">
        <v>20</v>
      </c>
      <c r="B31" s="66"/>
      <c r="C31" s="37">
        <v>0</v>
      </c>
      <c r="D31" s="37">
        <v>71</v>
      </c>
      <c r="E31" s="8"/>
      <c r="F31" s="8"/>
      <c r="G31" s="8"/>
      <c r="H31" s="15">
        <v>72</v>
      </c>
      <c r="I31" s="26">
        <f t="shared" si="2"/>
        <v>72</v>
      </c>
      <c r="J31" s="8"/>
      <c r="K31" s="8"/>
      <c r="L31" s="8"/>
      <c r="M31" s="26">
        <f t="shared" si="0"/>
        <v>0</v>
      </c>
      <c r="N31" s="8"/>
      <c r="O31" s="8"/>
      <c r="P31" s="52">
        <f t="shared" si="1"/>
        <v>72</v>
      </c>
      <c r="Q31" s="8">
        <v>95</v>
      </c>
      <c r="R31" s="8">
        <v>95</v>
      </c>
    </row>
    <row r="32" spans="1:18" x14ac:dyDescent="0.2">
      <c r="A32" s="93" t="s">
        <v>183</v>
      </c>
      <c r="B32" s="66">
        <v>9725</v>
      </c>
      <c r="C32" s="37">
        <v>2299</v>
      </c>
      <c r="D32" s="37">
        <v>842</v>
      </c>
      <c r="E32" s="8">
        <v>1263</v>
      </c>
      <c r="F32" s="8"/>
      <c r="G32" s="8"/>
      <c r="H32" s="8">
        <v>1354</v>
      </c>
      <c r="I32" s="26">
        <f t="shared" si="2"/>
        <v>1354</v>
      </c>
      <c r="J32" s="8"/>
      <c r="K32" s="8"/>
      <c r="L32" s="8"/>
      <c r="M32" s="26">
        <f t="shared" si="0"/>
        <v>0</v>
      </c>
      <c r="N32" s="8"/>
      <c r="O32" s="8"/>
      <c r="P32" s="52">
        <f t="shared" si="1"/>
        <v>1354</v>
      </c>
      <c r="Q32" s="8">
        <v>1500</v>
      </c>
      <c r="R32" s="8">
        <v>1500</v>
      </c>
    </row>
    <row r="33" spans="1:21" x14ac:dyDescent="0.2">
      <c r="A33" s="93" t="s">
        <v>34</v>
      </c>
      <c r="B33" s="66">
        <v>62</v>
      </c>
      <c r="C33" s="37">
        <v>0</v>
      </c>
      <c r="D33" s="37"/>
      <c r="E33" s="8">
        <v>0</v>
      </c>
      <c r="F33" s="8"/>
      <c r="G33" s="8"/>
      <c r="H33" s="8">
        <v>0</v>
      </c>
      <c r="I33" s="26">
        <f t="shared" si="2"/>
        <v>0</v>
      </c>
      <c r="J33" s="8"/>
      <c r="K33" s="8"/>
      <c r="L33" s="8"/>
      <c r="M33" s="26">
        <f t="shared" si="0"/>
        <v>0</v>
      </c>
      <c r="N33" s="8"/>
      <c r="O33" s="8"/>
      <c r="P33" s="52">
        <f t="shared" si="1"/>
        <v>0</v>
      </c>
      <c r="Q33" s="8">
        <v>0</v>
      </c>
      <c r="R33" s="8">
        <v>0</v>
      </c>
    </row>
    <row r="34" spans="1:21" x14ac:dyDescent="0.2">
      <c r="A34" s="93" t="s">
        <v>116</v>
      </c>
      <c r="B34" s="66">
        <v>1400</v>
      </c>
      <c r="C34" s="37">
        <v>1400</v>
      </c>
      <c r="D34" s="37">
        <v>0</v>
      </c>
      <c r="E34" s="8">
        <v>1400</v>
      </c>
      <c r="F34" s="8"/>
      <c r="G34" s="8"/>
      <c r="H34" s="8">
        <v>1400</v>
      </c>
      <c r="I34" s="26">
        <f t="shared" si="2"/>
        <v>1400</v>
      </c>
      <c r="J34" s="8"/>
      <c r="K34" s="8"/>
      <c r="L34" s="8"/>
      <c r="M34" s="26">
        <f t="shared" si="0"/>
        <v>0</v>
      </c>
      <c r="N34" s="8"/>
      <c r="O34" s="8"/>
      <c r="P34" s="52">
        <f t="shared" si="1"/>
        <v>1400</v>
      </c>
      <c r="Q34" s="8">
        <v>1400</v>
      </c>
      <c r="R34" s="8">
        <v>1400</v>
      </c>
    </row>
    <row r="35" spans="1:21" x14ac:dyDescent="0.2">
      <c r="A35" s="93" t="s">
        <v>166</v>
      </c>
      <c r="B35" s="66"/>
      <c r="C35" s="37">
        <v>1000</v>
      </c>
      <c r="D35" s="37">
        <v>0</v>
      </c>
      <c r="E35" s="8">
        <v>0</v>
      </c>
      <c r="F35" s="8"/>
      <c r="G35" s="8"/>
      <c r="H35" s="8">
        <v>0</v>
      </c>
      <c r="I35" s="26">
        <f t="shared" si="2"/>
        <v>0</v>
      </c>
      <c r="J35" s="8"/>
      <c r="K35" s="8"/>
      <c r="L35" s="8"/>
      <c r="M35" s="26">
        <f t="shared" si="0"/>
        <v>0</v>
      </c>
      <c r="N35" s="8"/>
      <c r="O35" s="8"/>
      <c r="P35" s="52">
        <f t="shared" si="1"/>
        <v>0</v>
      </c>
      <c r="Q35" s="8">
        <v>0</v>
      </c>
      <c r="R35" s="8">
        <v>0</v>
      </c>
    </row>
    <row r="36" spans="1:21" x14ac:dyDescent="0.2">
      <c r="A36" s="93" t="s">
        <v>167</v>
      </c>
      <c r="B36" s="66"/>
      <c r="C36" s="37">
        <v>800</v>
      </c>
      <c r="D36" s="37">
        <v>0</v>
      </c>
      <c r="E36" s="8">
        <v>500</v>
      </c>
      <c r="F36" s="8"/>
      <c r="G36" s="8"/>
      <c r="H36" s="8">
        <v>500</v>
      </c>
      <c r="I36" s="26">
        <f t="shared" si="2"/>
        <v>500</v>
      </c>
      <c r="J36" s="8"/>
      <c r="K36" s="8"/>
      <c r="L36" s="8"/>
      <c r="M36" s="26">
        <f t="shared" si="0"/>
        <v>0</v>
      </c>
      <c r="N36" s="8"/>
      <c r="O36" s="8"/>
      <c r="P36" s="52">
        <f t="shared" si="1"/>
        <v>500</v>
      </c>
      <c r="Q36" s="8">
        <v>500</v>
      </c>
      <c r="R36" s="8">
        <v>500</v>
      </c>
    </row>
    <row r="37" spans="1:21" x14ac:dyDescent="0.2">
      <c r="A37" s="93" t="s">
        <v>165</v>
      </c>
      <c r="B37" s="66"/>
      <c r="C37" s="37">
        <v>10000</v>
      </c>
      <c r="D37" s="37">
        <v>0</v>
      </c>
      <c r="E37" s="8"/>
      <c r="F37" s="8"/>
      <c r="G37" s="8"/>
      <c r="H37" s="8">
        <v>0</v>
      </c>
      <c r="I37" s="26">
        <f t="shared" si="2"/>
        <v>0</v>
      </c>
      <c r="J37" s="8"/>
      <c r="K37" s="8"/>
      <c r="L37" s="8"/>
      <c r="M37" s="26">
        <f t="shared" si="0"/>
        <v>0</v>
      </c>
      <c r="N37" s="8"/>
      <c r="O37" s="8"/>
      <c r="P37" s="52">
        <f t="shared" si="1"/>
        <v>0</v>
      </c>
      <c r="Q37" s="8">
        <v>0</v>
      </c>
      <c r="R37" s="8">
        <v>0</v>
      </c>
    </row>
    <row r="38" spans="1:21" x14ac:dyDescent="0.2">
      <c r="A38" s="93" t="s">
        <v>184</v>
      </c>
      <c r="B38" s="66"/>
      <c r="C38" s="37"/>
      <c r="D38" s="37">
        <v>0</v>
      </c>
      <c r="E38" s="8">
        <v>2444</v>
      </c>
      <c r="F38" s="8"/>
      <c r="G38" s="8"/>
      <c r="H38" s="8">
        <v>3194</v>
      </c>
      <c r="I38" s="26">
        <f t="shared" si="2"/>
        <v>3194</v>
      </c>
      <c r="J38" s="8"/>
      <c r="K38" s="8"/>
      <c r="L38" s="8"/>
      <c r="M38" s="26">
        <v>0</v>
      </c>
      <c r="N38" s="8"/>
      <c r="O38" s="8"/>
      <c r="P38" s="52">
        <v>3194</v>
      </c>
      <c r="Q38" s="8">
        <v>0</v>
      </c>
      <c r="R38" s="8">
        <v>0</v>
      </c>
    </row>
    <row r="39" spans="1:21" x14ac:dyDescent="0.2">
      <c r="A39" s="93" t="s">
        <v>35</v>
      </c>
      <c r="B39" s="66">
        <v>427</v>
      </c>
      <c r="C39" s="37">
        <v>9556</v>
      </c>
      <c r="D39" s="37">
        <v>10000</v>
      </c>
      <c r="E39" s="8">
        <v>13219</v>
      </c>
      <c r="F39" s="8"/>
      <c r="G39" s="8"/>
      <c r="H39" s="8">
        <v>12005</v>
      </c>
      <c r="I39" s="26">
        <f t="shared" si="2"/>
        <v>12005</v>
      </c>
      <c r="J39" s="8"/>
      <c r="K39" s="8"/>
      <c r="L39" s="8"/>
      <c r="M39" s="26">
        <f t="shared" si="0"/>
        <v>0</v>
      </c>
      <c r="N39" s="8"/>
      <c r="O39" s="8"/>
      <c r="P39" s="52">
        <f t="shared" si="1"/>
        <v>12005</v>
      </c>
      <c r="Q39" s="8">
        <v>12000</v>
      </c>
      <c r="R39" s="8">
        <v>12000</v>
      </c>
      <c r="S39" s="6" t="s">
        <v>178</v>
      </c>
    </row>
    <row r="40" spans="1:21" x14ac:dyDescent="0.2">
      <c r="A40" s="93" t="s">
        <v>30</v>
      </c>
      <c r="B40" s="66">
        <v>1920</v>
      </c>
      <c r="C40" s="37">
        <v>1740</v>
      </c>
      <c r="D40" s="37">
        <v>1800</v>
      </c>
      <c r="E40" s="8">
        <v>1220</v>
      </c>
      <c r="F40" s="8"/>
      <c r="G40" s="8"/>
      <c r="H40" s="8">
        <v>600</v>
      </c>
      <c r="I40" s="26">
        <f t="shared" si="2"/>
        <v>600</v>
      </c>
      <c r="J40" s="8"/>
      <c r="K40" s="8"/>
      <c r="L40" s="8"/>
      <c r="M40" s="26">
        <f t="shared" si="0"/>
        <v>0</v>
      </c>
      <c r="N40" s="8"/>
      <c r="O40" s="8"/>
      <c r="P40" s="52">
        <f t="shared" si="1"/>
        <v>600</v>
      </c>
      <c r="Q40" s="8">
        <v>600</v>
      </c>
      <c r="R40" s="8">
        <v>600</v>
      </c>
    </row>
    <row r="41" spans="1:21" x14ac:dyDescent="0.2">
      <c r="A41" s="93" t="s">
        <v>22</v>
      </c>
      <c r="B41" s="66">
        <v>100</v>
      </c>
      <c r="C41" s="37">
        <v>183</v>
      </c>
      <c r="D41" s="37">
        <v>150</v>
      </c>
      <c r="E41" s="8">
        <v>232</v>
      </c>
      <c r="F41" s="8"/>
      <c r="G41" s="8"/>
      <c r="H41" s="8">
        <v>150</v>
      </c>
      <c r="I41" s="26">
        <f t="shared" si="2"/>
        <v>150</v>
      </c>
      <c r="J41" s="8"/>
      <c r="K41" s="8"/>
      <c r="L41" s="8"/>
      <c r="M41" s="26">
        <f t="shared" si="0"/>
        <v>0</v>
      </c>
      <c r="N41" s="8"/>
      <c r="O41" s="8"/>
      <c r="P41" s="52">
        <f t="shared" si="1"/>
        <v>150</v>
      </c>
      <c r="Q41" s="8">
        <v>150</v>
      </c>
      <c r="R41" s="8">
        <v>150</v>
      </c>
    </row>
    <row r="42" spans="1:21" x14ac:dyDescent="0.2">
      <c r="A42" s="93" t="s">
        <v>31</v>
      </c>
      <c r="B42" s="66">
        <v>1211</v>
      </c>
      <c r="C42" s="37">
        <v>2873</v>
      </c>
      <c r="D42" s="37">
        <v>1150</v>
      </c>
      <c r="E42" s="8">
        <v>10308</v>
      </c>
      <c r="F42" s="8"/>
      <c r="G42" s="8"/>
      <c r="H42" s="8">
        <v>1150</v>
      </c>
      <c r="I42" s="26">
        <f t="shared" si="2"/>
        <v>1150</v>
      </c>
      <c r="J42" s="8"/>
      <c r="K42" s="8"/>
      <c r="L42" s="8"/>
      <c r="M42" s="26">
        <f t="shared" si="0"/>
        <v>0</v>
      </c>
      <c r="N42" s="8"/>
      <c r="O42" s="8"/>
      <c r="P42" s="52">
        <f t="shared" si="1"/>
        <v>1150</v>
      </c>
      <c r="Q42" s="8">
        <v>1150</v>
      </c>
      <c r="R42" s="8">
        <v>1200</v>
      </c>
    </row>
    <row r="43" spans="1:21" x14ac:dyDescent="0.2">
      <c r="A43" s="93" t="s">
        <v>23</v>
      </c>
      <c r="B43" s="66">
        <v>186489</v>
      </c>
      <c r="C43" s="37">
        <v>219290</v>
      </c>
      <c r="D43" s="37">
        <v>193600</v>
      </c>
      <c r="E43" s="8">
        <v>260777</v>
      </c>
      <c r="F43" s="8"/>
      <c r="G43" s="8"/>
      <c r="H43" s="8">
        <v>230000</v>
      </c>
      <c r="I43" s="26">
        <f t="shared" si="2"/>
        <v>230000</v>
      </c>
      <c r="J43" s="8"/>
      <c r="K43" s="8"/>
      <c r="L43" s="8"/>
      <c r="M43" s="26">
        <f t="shared" si="0"/>
        <v>0</v>
      </c>
      <c r="N43" s="8"/>
      <c r="O43" s="8"/>
      <c r="P43" s="52">
        <f t="shared" si="1"/>
        <v>230000</v>
      </c>
      <c r="Q43" s="8">
        <v>230000</v>
      </c>
      <c r="R43" s="8">
        <v>230000</v>
      </c>
    </row>
    <row r="44" spans="1:21" x14ac:dyDescent="0.2">
      <c r="A44" s="93" t="s">
        <v>160</v>
      </c>
      <c r="B44" s="66"/>
      <c r="C44" s="37">
        <v>50005</v>
      </c>
      <c r="D44" s="37">
        <v>0</v>
      </c>
      <c r="E44" s="8"/>
      <c r="F44" s="8"/>
      <c r="G44" s="8"/>
      <c r="H44" s="8"/>
      <c r="I44" s="26">
        <f t="shared" si="2"/>
        <v>0</v>
      </c>
      <c r="J44" s="8"/>
      <c r="K44" s="8"/>
      <c r="L44" s="8"/>
      <c r="M44" s="26">
        <f t="shared" si="0"/>
        <v>0</v>
      </c>
      <c r="N44" s="8"/>
      <c r="O44" s="8"/>
      <c r="P44" s="52">
        <f t="shared" si="1"/>
        <v>0</v>
      </c>
      <c r="Q44" s="8"/>
      <c r="R44" s="8"/>
    </row>
    <row r="45" spans="1:21" x14ac:dyDescent="0.2">
      <c r="A45" s="93" t="s">
        <v>185</v>
      </c>
      <c r="B45" s="66"/>
      <c r="C45" s="37">
        <v>0</v>
      </c>
      <c r="D45" s="37">
        <v>0</v>
      </c>
      <c r="E45" s="8">
        <v>2640</v>
      </c>
      <c r="F45" s="8"/>
      <c r="G45" s="8"/>
      <c r="H45" s="8"/>
      <c r="I45" s="26">
        <f t="shared" si="2"/>
        <v>0</v>
      </c>
      <c r="J45" s="8"/>
      <c r="K45" s="8"/>
      <c r="L45" s="8"/>
      <c r="M45" s="26">
        <f t="shared" si="0"/>
        <v>0</v>
      </c>
      <c r="N45" s="8"/>
      <c r="O45" s="8"/>
      <c r="P45" s="52">
        <f t="shared" si="1"/>
        <v>0</v>
      </c>
      <c r="Q45" s="8"/>
      <c r="R45" s="8"/>
    </row>
    <row r="46" spans="1:21" x14ac:dyDescent="0.2">
      <c r="A46" s="93" t="s">
        <v>161</v>
      </c>
      <c r="B46" s="66"/>
      <c r="C46" s="37">
        <v>0</v>
      </c>
      <c r="D46" s="37">
        <v>0</v>
      </c>
      <c r="E46" s="8"/>
      <c r="F46" s="8"/>
      <c r="G46" s="8"/>
      <c r="H46" s="8"/>
      <c r="I46" s="26">
        <f t="shared" si="2"/>
        <v>0</v>
      </c>
      <c r="J46" s="8"/>
      <c r="K46" s="8"/>
      <c r="L46" s="8"/>
      <c r="M46" s="26">
        <f t="shared" si="0"/>
        <v>0</v>
      </c>
      <c r="N46" s="8"/>
      <c r="O46" s="8"/>
      <c r="P46" s="52">
        <f t="shared" si="1"/>
        <v>0</v>
      </c>
      <c r="Q46" s="8"/>
      <c r="R46" s="8"/>
    </row>
    <row r="47" spans="1:21" x14ac:dyDescent="0.2">
      <c r="A47" s="94" t="s">
        <v>24</v>
      </c>
      <c r="B47" s="74">
        <f t="shared" ref="B47:R47" si="3">SUM(B7:B46)</f>
        <v>515058</v>
      </c>
      <c r="C47" s="62">
        <f t="shared" si="3"/>
        <v>635595</v>
      </c>
      <c r="D47" s="62">
        <f>SUM(D7:D46)</f>
        <v>552367</v>
      </c>
      <c r="E47" s="62">
        <f t="shared" si="3"/>
        <v>630633</v>
      </c>
      <c r="F47" s="62">
        <f t="shared" si="3"/>
        <v>297608</v>
      </c>
      <c r="G47" s="62">
        <f t="shared" si="3"/>
        <v>20320</v>
      </c>
      <c r="H47" s="62">
        <f t="shared" si="3"/>
        <v>252869</v>
      </c>
      <c r="I47" s="62">
        <f t="shared" si="3"/>
        <v>570797</v>
      </c>
      <c r="J47" s="62">
        <f t="shared" si="3"/>
        <v>0</v>
      </c>
      <c r="K47" s="62">
        <f t="shared" si="3"/>
        <v>0</v>
      </c>
      <c r="L47" s="62">
        <f t="shared" si="3"/>
        <v>0</v>
      </c>
      <c r="M47" s="62">
        <f t="shared" si="3"/>
        <v>0</v>
      </c>
      <c r="N47" s="62">
        <f t="shared" si="3"/>
        <v>0</v>
      </c>
      <c r="O47" s="62">
        <f t="shared" si="3"/>
        <v>0</v>
      </c>
      <c r="P47" s="62">
        <f>SUM(P7:P46)</f>
        <v>570797</v>
      </c>
      <c r="Q47" s="62">
        <f t="shared" si="3"/>
        <v>583918</v>
      </c>
      <c r="R47" s="62">
        <f t="shared" si="3"/>
        <v>600124</v>
      </c>
    </row>
    <row r="48" spans="1:21" x14ac:dyDescent="0.2">
      <c r="A48" s="2"/>
      <c r="B48" s="9"/>
      <c r="C48" s="36"/>
      <c r="D48" s="36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T48" s="5"/>
      <c r="U48" s="2"/>
    </row>
    <row r="49" spans="1:21" ht="14.25" customHeight="1" x14ac:dyDescent="0.2">
      <c r="A49" s="2"/>
      <c r="B49" s="9"/>
      <c r="C49" s="36"/>
      <c r="D49" s="36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T49" s="5"/>
      <c r="U49" s="2"/>
    </row>
    <row r="50" spans="1:21" x14ac:dyDescent="0.2">
      <c r="A50" s="2"/>
      <c r="B50" s="9"/>
      <c r="C50" s="36"/>
      <c r="D50" s="3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T50" s="5"/>
      <c r="U50" s="2"/>
    </row>
    <row r="51" spans="1:21" x14ac:dyDescent="0.2">
      <c r="A51" s="114" t="s">
        <v>1</v>
      </c>
      <c r="B51" s="56" t="s">
        <v>2</v>
      </c>
      <c r="C51" s="50" t="s">
        <v>2</v>
      </c>
      <c r="D51" s="50" t="s">
        <v>208</v>
      </c>
      <c r="E51" s="50" t="s">
        <v>2</v>
      </c>
      <c r="F51" s="112" t="s">
        <v>92</v>
      </c>
      <c r="G51" s="113"/>
      <c r="H51" s="113"/>
      <c r="I51" s="113"/>
      <c r="J51" s="113" t="s">
        <v>93</v>
      </c>
      <c r="K51" s="113"/>
      <c r="L51" s="113"/>
      <c r="M51" s="113"/>
      <c r="N51" s="54" t="s">
        <v>100</v>
      </c>
      <c r="O51" s="55"/>
      <c r="P51" s="7" t="s">
        <v>3</v>
      </c>
      <c r="Q51" s="7" t="s">
        <v>3</v>
      </c>
      <c r="R51" s="7" t="s">
        <v>3</v>
      </c>
    </row>
    <row r="52" spans="1:21" ht="12" thickBot="1" x14ac:dyDescent="0.25">
      <c r="A52" s="115"/>
      <c r="B52" s="67">
        <v>2018</v>
      </c>
      <c r="C52" s="60">
        <v>2019</v>
      </c>
      <c r="D52" s="60">
        <v>2020</v>
      </c>
      <c r="E52" s="60">
        <v>2020</v>
      </c>
      <c r="F52" s="91">
        <v>100</v>
      </c>
      <c r="G52" s="92">
        <v>200</v>
      </c>
      <c r="H52" s="92">
        <v>300</v>
      </c>
      <c r="I52" s="92" t="s">
        <v>99</v>
      </c>
      <c r="J52" s="92">
        <v>230</v>
      </c>
      <c r="K52" s="92">
        <v>320</v>
      </c>
      <c r="L52" s="92">
        <v>330</v>
      </c>
      <c r="M52" s="61" t="s">
        <v>99</v>
      </c>
      <c r="N52" s="92">
        <v>450</v>
      </c>
      <c r="O52" s="92">
        <v>513</v>
      </c>
      <c r="P52" s="60">
        <v>2021</v>
      </c>
      <c r="Q52" s="60">
        <v>2022</v>
      </c>
      <c r="R52" s="60">
        <v>2023</v>
      </c>
    </row>
    <row r="53" spans="1:21" x14ac:dyDescent="0.2">
      <c r="A53" s="96" t="s">
        <v>177</v>
      </c>
      <c r="B53" s="57"/>
      <c r="C53" s="39"/>
      <c r="D53" s="39"/>
      <c r="E53" s="24"/>
      <c r="F53" s="3"/>
      <c r="G53" s="3"/>
      <c r="H53" s="3"/>
      <c r="I53" s="25">
        <f>SUM(F53:H53)</f>
        <v>0</v>
      </c>
      <c r="J53" s="3"/>
      <c r="K53" s="3"/>
      <c r="L53" s="3"/>
      <c r="M53" s="25">
        <f>SUM(J53:L53)</f>
        <v>0</v>
      </c>
      <c r="N53" s="3"/>
      <c r="O53" s="3"/>
      <c r="P53" s="29">
        <f>SUM(I53,M53,N53:O53)</f>
        <v>0</v>
      </c>
      <c r="Q53" s="3"/>
      <c r="R53" s="3"/>
    </row>
    <row r="54" spans="1:21" x14ac:dyDescent="0.2">
      <c r="A54" s="96" t="s">
        <v>125</v>
      </c>
      <c r="B54" s="95"/>
      <c r="C54" s="39"/>
      <c r="D54" s="39"/>
      <c r="E54" s="3"/>
      <c r="F54" s="3"/>
      <c r="G54" s="3"/>
      <c r="H54" s="3"/>
      <c r="I54" s="25">
        <f t="shared" ref="I54:I71" si="4">SUM(F54:H54)</f>
        <v>0</v>
      </c>
      <c r="J54" s="3"/>
      <c r="K54" s="3"/>
      <c r="L54" s="3"/>
      <c r="M54" s="25">
        <f t="shared" ref="M54:M71" si="5">SUM(J54:L54)</f>
        <v>0</v>
      </c>
      <c r="N54" s="3"/>
      <c r="O54" s="3"/>
      <c r="P54" s="29">
        <f t="shared" ref="P54:P71" si="6">SUM(I54,M54,N54:O54)</f>
        <v>0</v>
      </c>
      <c r="Q54" s="3"/>
      <c r="R54" s="3"/>
    </row>
    <row r="55" spans="1:21" x14ac:dyDescent="0.2">
      <c r="A55" s="93" t="s">
        <v>33</v>
      </c>
      <c r="B55" s="66">
        <v>3711</v>
      </c>
      <c r="C55" s="37"/>
      <c r="D55" s="37"/>
      <c r="E55" s="8"/>
      <c r="F55" s="8"/>
      <c r="G55" s="8"/>
      <c r="H55" s="8"/>
      <c r="I55" s="25">
        <f t="shared" si="4"/>
        <v>0</v>
      </c>
      <c r="J55" s="8">
        <v>25000</v>
      </c>
      <c r="K55" s="8"/>
      <c r="L55" s="8"/>
      <c r="M55" s="25">
        <v>25000</v>
      </c>
      <c r="N55" s="15"/>
      <c r="O55" s="15"/>
      <c r="P55" s="29">
        <f t="shared" si="6"/>
        <v>25000</v>
      </c>
      <c r="Q55" s="8">
        <v>0</v>
      </c>
      <c r="R55" s="8">
        <v>0</v>
      </c>
    </row>
    <row r="56" spans="1:21" x14ac:dyDescent="0.2">
      <c r="A56" s="93" t="s">
        <v>118</v>
      </c>
      <c r="B56" s="66">
        <v>236157</v>
      </c>
      <c r="C56" s="37">
        <v>224126</v>
      </c>
      <c r="D56" s="37"/>
      <c r="E56" s="8"/>
      <c r="F56" s="8"/>
      <c r="G56" s="8"/>
      <c r="H56" s="8"/>
      <c r="I56" s="25">
        <f t="shared" si="4"/>
        <v>0</v>
      </c>
      <c r="J56" s="1"/>
      <c r="K56" s="8"/>
      <c r="L56" s="8"/>
      <c r="M56" s="25">
        <f t="shared" si="5"/>
        <v>0</v>
      </c>
      <c r="N56" s="8"/>
      <c r="O56" s="8"/>
      <c r="P56" s="29">
        <f t="shared" si="6"/>
        <v>0</v>
      </c>
      <c r="Q56" s="8"/>
      <c r="R56" s="8"/>
    </row>
    <row r="57" spans="1:21" x14ac:dyDescent="0.2">
      <c r="A57" s="93" t="s">
        <v>162</v>
      </c>
      <c r="B57" s="66"/>
      <c r="C57" s="37">
        <v>98323</v>
      </c>
      <c r="D57" s="37"/>
      <c r="E57" s="8"/>
      <c r="F57" s="8"/>
      <c r="G57" s="8"/>
      <c r="H57" s="8"/>
      <c r="I57" s="25">
        <f t="shared" si="4"/>
        <v>0</v>
      </c>
      <c r="J57" s="8"/>
      <c r="K57" s="8"/>
      <c r="L57" s="8"/>
      <c r="M57" s="25">
        <f t="shared" si="5"/>
        <v>0</v>
      </c>
      <c r="N57" s="8"/>
      <c r="O57" s="8"/>
      <c r="P57" s="29">
        <f t="shared" si="6"/>
        <v>0</v>
      </c>
      <c r="Q57" s="8"/>
      <c r="R57" s="8"/>
    </row>
    <row r="58" spans="1:21" x14ac:dyDescent="0.2">
      <c r="A58" s="93" t="s">
        <v>171</v>
      </c>
      <c r="B58" s="66"/>
      <c r="C58" s="37"/>
      <c r="D58" s="37"/>
      <c r="E58" s="8">
        <v>9973</v>
      </c>
      <c r="F58" s="8"/>
      <c r="G58" s="8"/>
      <c r="H58" s="8"/>
      <c r="I58" s="25">
        <f t="shared" si="4"/>
        <v>0</v>
      </c>
      <c r="J58" s="8"/>
      <c r="K58" s="8"/>
      <c r="L58" s="8"/>
      <c r="M58" s="25">
        <f t="shared" si="5"/>
        <v>0</v>
      </c>
      <c r="N58" s="8"/>
      <c r="O58" s="8"/>
      <c r="P58" s="29">
        <f t="shared" si="6"/>
        <v>0</v>
      </c>
      <c r="Q58" s="8"/>
      <c r="R58" s="8"/>
    </row>
    <row r="59" spans="1:21" x14ac:dyDescent="0.2">
      <c r="A59" s="93" t="s">
        <v>169</v>
      </c>
      <c r="B59" s="66"/>
      <c r="C59" s="37">
        <v>1000</v>
      </c>
      <c r="D59" s="37"/>
      <c r="E59" s="8"/>
      <c r="F59" s="8"/>
      <c r="G59" s="8"/>
      <c r="H59" s="8"/>
      <c r="I59" s="25">
        <f t="shared" si="4"/>
        <v>0</v>
      </c>
      <c r="J59" s="8"/>
      <c r="K59" s="8"/>
      <c r="L59" s="8"/>
      <c r="M59" s="25">
        <f t="shared" si="5"/>
        <v>0</v>
      </c>
      <c r="N59" s="8"/>
      <c r="O59" s="8"/>
      <c r="P59" s="29">
        <f t="shared" si="6"/>
        <v>0</v>
      </c>
      <c r="Q59" s="8"/>
      <c r="R59" s="8"/>
    </row>
    <row r="60" spans="1:21" x14ac:dyDescent="0.2">
      <c r="A60" s="93" t="s">
        <v>173</v>
      </c>
      <c r="B60" s="66"/>
      <c r="C60" s="37">
        <v>80000</v>
      </c>
      <c r="D60" s="37"/>
      <c r="E60" s="8"/>
      <c r="F60" s="8"/>
      <c r="G60" s="8"/>
      <c r="H60" s="8"/>
      <c r="I60" s="25">
        <f t="shared" si="4"/>
        <v>0</v>
      </c>
      <c r="J60" s="8"/>
      <c r="K60" s="8"/>
      <c r="L60" s="8"/>
      <c r="M60" s="25">
        <f t="shared" si="5"/>
        <v>0</v>
      </c>
      <c r="N60" s="8"/>
      <c r="O60" s="8"/>
      <c r="P60" s="29">
        <f t="shared" si="6"/>
        <v>0</v>
      </c>
      <c r="Q60" s="8"/>
      <c r="R60" s="8"/>
    </row>
    <row r="61" spans="1:21" x14ac:dyDescent="0.2">
      <c r="A61" s="93" t="s">
        <v>186</v>
      </c>
      <c r="B61" s="66"/>
      <c r="C61" s="37"/>
      <c r="D61" s="37"/>
      <c r="E61" s="8">
        <v>79344</v>
      </c>
      <c r="F61" s="8"/>
      <c r="G61" s="8"/>
      <c r="H61" s="8"/>
      <c r="I61" s="25"/>
      <c r="J61" s="8"/>
      <c r="K61" s="8"/>
      <c r="L61" s="8"/>
      <c r="M61" s="25"/>
      <c r="N61" s="8"/>
      <c r="O61" s="8"/>
      <c r="P61" s="29"/>
      <c r="Q61" s="8"/>
      <c r="R61" s="8"/>
    </row>
    <row r="62" spans="1:21" x14ac:dyDescent="0.2">
      <c r="A62" s="93" t="s">
        <v>187</v>
      </c>
      <c r="B62" s="66"/>
      <c r="C62" s="37"/>
      <c r="D62" s="37"/>
      <c r="E62" s="8">
        <v>13254</v>
      </c>
      <c r="F62" s="8"/>
      <c r="G62" s="8"/>
      <c r="H62" s="8"/>
      <c r="I62" s="25"/>
      <c r="J62" s="8"/>
      <c r="K62" s="8"/>
      <c r="L62" s="8"/>
      <c r="M62" s="25"/>
      <c r="N62" s="8"/>
      <c r="O62" s="8"/>
      <c r="P62" s="29"/>
      <c r="Q62" s="8"/>
      <c r="R62" s="8"/>
    </row>
    <row r="63" spans="1:21" x14ac:dyDescent="0.2">
      <c r="A63" s="93" t="s">
        <v>188</v>
      </c>
      <c r="B63" s="66"/>
      <c r="C63" s="37"/>
      <c r="D63" s="37"/>
      <c r="E63" s="8">
        <v>4317</v>
      </c>
      <c r="F63" s="8"/>
      <c r="G63" s="8"/>
      <c r="H63" s="8"/>
      <c r="I63" s="25"/>
      <c r="J63" s="8"/>
      <c r="K63" s="8"/>
      <c r="L63" s="8"/>
      <c r="M63" s="25"/>
      <c r="N63" s="8"/>
      <c r="O63" s="8"/>
      <c r="P63" s="29"/>
      <c r="Q63" s="8"/>
      <c r="R63" s="8"/>
    </row>
    <row r="64" spans="1:21" x14ac:dyDescent="0.2">
      <c r="A64" s="93" t="s">
        <v>189</v>
      </c>
      <c r="B64" s="66"/>
      <c r="C64" s="37"/>
      <c r="D64" s="37"/>
      <c r="E64" s="8">
        <v>30000</v>
      </c>
      <c r="F64" s="8"/>
      <c r="G64" s="8"/>
      <c r="H64" s="8"/>
      <c r="I64" s="25"/>
      <c r="J64" s="8"/>
      <c r="K64" s="8"/>
      <c r="L64" s="8"/>
      <c r="M64" s="25"/>
      <c r="N64" s="8"/>
      <c r="O64" s="8"/>
      <c r="P64" s="29"/>
      <c r="Q64" s="8"/>
      <c r="R64" s="8"/>
    </row>
    <row r="65" spans="1:30" x14ac:dyDescent="0.2">
      <c r="A65" s="93" t="s">
        <v>163</v>
      </c>
      <c r="B65" s="66"/>
      <c r="C65" s="37">
        <v>22802</v>
      </c>
      <c r="D65" s="37"/>
      <c r="E65" s="8"/>
      <c r="F65" s="8"/>
      <c r="G65" s="8"/>
      <c r="H65" s="8"/>
      <c r="I65" s="25">
        <f t="shared" si="4"/>
        <v>0</v>
      </c>
      <c r="J65" s="8"/>
      <c r="K65" s="8"/>
      <c r="L65" s="8"/>
      <c r="M65" s="25">
        <f t="shared" si="5"/>
        <v>0</v>
      </c>
      <c r="N65" s="8"/>
      <c r="O65" s="8"/>
      <c r="P65" s="29">
        <f t="shared" si="6"/>
        <v>0</v>
      </c>
      <c r="Q65" s="8"/>
      <c r="R65" s="8"/>
    </row>
    <row r="66" spans="1:30" x14ac:dyDescent="0.2">
      <c r="A66" s="97" t="s">
        <v>102</v>
      </c>
      <c r="B66" s="79">
        <f>SUM(B55:B65)</f>
        <v>239868</v>
      </c>
      <c r="C66" s="38">
        <v>426251</v>
      </c>
      <c r="D66" s="38"/>
      <c r="E66" s="10">
        <v>136888</v>
      </c>
      <c r="F66" s="8">
        <v>0</v>
      </c>
      <c r="G66" s="8"/>
      <c r="H66" s="8"/>
      <c r="I66" s="25">
        <f t="shared" si="4"/>
        <v>0</v>
      </c>
      <c r="J66" s="8">
        <v>25000</v>
      </c>
      <c r="K66" s="8"/>
      <c r="L66" s="8"/>
      <c r="M66" s="109">
        <f t="shared" si="5"/>
        <v>25000</v>
      </c>
      <c r="N66" s="15"/>
      <c r="O66" s="15"/>
      <c r="P66" s="108">
        <f t="shared" si="6"/>
        <v>25000</v>
      </c>
      <c r="Q66" s="8"/>
      <c r="R66" s="8"/>
    </row>
    <row r="67" spans="1:30" x14ac:dyDescent="0.2">
      <c r="A67" s="97" t="s">
        <v>210</v>
      </c>
      <c r="B67" s="79"/>
      <c r="C67" s="38"/>
      <c r="D67" s="38"/>
      <c r="E67" s="10">
        <v>10000</v>
      </c>
      <c r="F67" s="8"/>
      <c r="G67" s="8"/>
      <c r="H67" s="8"/>
      <c r="I67" s="25"/>
      <c r="J67" s="8"/>
      <c r="K67" s="8"/>
      <c r="L67" s="8"/>
      <c r="M67" s="25"/>
      <c r="N67" s="15"/>
      <c r="O67" s="15"/>
      <c r="P67" s="29"/>
      <c r="Q67" s="8"/>
      <c r="R67" s="8"/>
    </row>
    <row r="68" spans="1:30" x14ac:dyDescent="0.2">
      <c r="A68" s="93" t="s">
        <v>190</v>
      </c>
      <c r="B68" s="66"/>
      <c r="C68" s="37">
        <v>1000</v>
      </c>
      <c r="D68" s="37"/>
      <c r="E68" s="8"/>
      <c r="F68" s="8"/>
      <c r="G68" s="8"/>
      <c r="H68" s="8"/>
      <c r="I68" s="25">
        <f t="shared" si="4"/>
        <v>0</v>
      </c>
      <c r="J68" s="8"/>
      <c r="K68" s="8"/>
      <c r="L68" s="8"/>
      <c r="M68" s="25">
        <f t="shared" si="5"/>
        <v>0</v>
      </c>
      <c r="N68" s="15"/>
      <c r="O68" s="15"/>
      <c r="P68" s="29">
        <f t="shared" si="6"/>
        <v>0</v>
      </c>
      <c r="Q68" s="8"/>
      <c r="R68" s="8"/>
    </row>
    <row r="69" spans="1:30" x14ac:dyDescent="0.2">
      <c r="A69" s="93" t="s">
        <v>129</v>
      </c>
      <c r="B69" s="66">
        <v>24000</v>
      </c>
      <c r="C69" s="37"/>
      <c r="D69" s="37"/>
      <c r="E69" s="8"/>
      <c r="F69" s="8"/>
      <c r="G69" s="8"/>
      <c r="H69" s="8"/>
      <c r="I69" s="25">
        <f t="shared" si="4"/>
        <v>0</v>
      </c>
      <c r="J69" s="8"/>
      <c r="K69" s="8"/>
      <c r="L69" s="8"/>
      <c r="M69" s="25">
        <f t="shared" si="5"/>
        <v>0</v>
      </c>
      <c r="N69" s="15"/>
      <c r="O69" s="15"/>
      <c r="P69" s="29">
        <f t="shared" si="6"/>
        <v>0</v>
      </c>
      <c r="Q69" s="8"/>
      <c r="R69" s="8"/>
    </row>
    <row r="70" spans="1:30" x14ac:dyDescent="0.2">
      <c r="A70" s="93" t="s">
        <v>26</v>
      </c>
      <c r="B70" s="66">
        <v>91209</v>
      </c>
      <c r="C70" s="37">
        <v>11322</v>
      </c>
      <c r="D70" s="37"/>
      <c r="E70" s="8"/>
      <c r="F70" s="8"/>
      <c r="G70" s="8"/>
      <c r="H70" s="8"/>
      <c r="I70" s="25">
        <f t="shared" si="4"/>
        <v>0</v>
      </c>
      <c r="J70" s="8"/>
      <c r="K70" s="8"/>
      <c r="L70" s="8"/>
      <c r="M70" s="25">
        <f t="shared" si="5"/>
        <v>0</v>
      </c>
      <c r="N70" s="15"/>
      <c r="O70" s="15"/>
      <c r="P70" s="29">
        <f t="shared" si="6"/>
        <v>0</v>
      </c>
      <c r="Q70" s="8"/>
      <c r="R70" s="8"/>
    </row>
    <row r="71" spans="1:30" x14ac:dyDescent="0.2">
      <c r="A71" s="93" t="s">
        <v>27</v>
      </c>
      <c r="B71" s="66">
        <v>36429</v>
      </c>
      <c r="C71" s="37">
        <v>12819</v>
      </c>
      <c r="D71" s="37"/>
      <c r="E71" s="8">
        <v>30000</v>
      </c>
      <c r="F71" s="8"/>
      <c r="G71" s="8"/>
      <c r="H71" s="8"/>
      <c r="I71" s="25">
        <f t="shared" si="4"/>
        <v>0</v>
      </c>
      <c r="J71" s="8"/>
      <c r="K71" s="8"/>
      <c r="L71" s="8"/>
      <c r="M71" s="25">
        <f t="shared" si="5"/>
        <v>0</v>
      </c>
      <c r="N71" s="15"/>
      <c r="O71" s="15"/>
      <c r="P71" s="29">
        <f t="shared" si="6"/>
        <v>0</v>
      </c>
      <c r="Q71" s="8"/>
      <c r="R71" s="8"/>
    </row>
    <row r="72" spans="1:30" x14ac:dyDescent="0.2">
      <c r="A72" s="93" t="s">
        <v>191</v>
      </c>
      <c r="B72" s="66"/>
      <c r="C72" s="37"/>
      <c r="D72" s="37"/>
      <c r="E72" s="8">
        <v>14652</v>
      </c>
      <c r="F72" s="8"/>
      <c r="G72" s="8"/>
      <c r="H72" s="8"/>
      <c r="I72" s="25"/>
      <c r="J72" s="8"/>
      <c r="K72" s="8"/>
      <c r="L72" s="8"/>
      <c r="M72" s="25"/>
      <c r="N72" s="15"/>
      <c r="O72" s="15"/>
      <c r="P72" s="29"/>
      <c r="Q72" s="8"/>
      <c r="R72" s="8"/>
    </row>
    <row r="73" spans="1:30" x14ac:dyDescent="0.2">
      <c r="A73" s="94" t="s">
        <v>28</v>
      </c>
      <c r="B73" s="74">
        <f>SUM(B53:B71)</f>
        <v>631374</v>
      </c>
      <c r="C73" s="62">
        <v>25141</v>
      </c>
      <c r="D73" s="62"/>
      <c r="E73" s="62">
        <v>54652</v>
      </c>
      <c r="F73" s="62">
        <f t="shared" ref="F73:R73" si="7">SUM(F53:F71)</f>
        <v>0</v>
      </c>
      <c r="G73" s="62">
        <f t="shared" si="7"/>
        <v>0</v>
      </c>
      <c r="H73" s="62">
        <f t="shared" si="7"/>
        <v>0</v>
      </c>
      <c r="I73" s="62">
        <f t="shared" si="7"/>
        <v>0</v>
      </c>
      <c r="J73" s="62">
        <v>25000</v>
      </c>
      <c r="K73" s="62">
        <f t="shared" si="7"/>
        <v>0</v>
      </c>
      <c r="L73" s="62">
        <f t="shared" si="7"/>
        <v>0</v>
      </c>
      <c r="M73" s="62">
        <v>25000</v>
      </c>
      <c r="N73" s="62">
        <f t="shared" si="7"/>
        <v>0</v>
      </c>
      <c r="O73" s="62">
        <f t="shared" si="7"/>
        <v>0</v>
      </c>
      <c r="P73" s="62">
        <v>25000</v>
      </c>
      <c r="Q73" s="62">
        <f t="shared" si="7"/>
        <v>0</v>
      </c>
      <c r="R73" s="62">
        <f t="shared" si="7"/>
        <v>0</v>
      </c>
      <c r="T73" s="5"/>
    </row>
    <row r="74" spans="1:30" s="18" customFormat="1" ht="15" x14ac:dyDescent="0.25">
      <c r="A74"/>
      <c r="B74"/>
      <c r="C74" s="36"/>
      <c r="D74" s="36"/>
      <c r="E74" s="9"/>
      <c r="F74" s="9"/>
      <c r="G74" s="9"/>
      <c r="H74" s="9"/>
      <c r="I74" s="9"/>
      <c r="J74" s="9"/>
      <c r="K74" s="9"/>
      <c r="L74" s="9"/>
      <c r="M74" s="12"/>
      <c r="N74" s="12"/>
      <c r="O74" s="12"/>
      <c r="P74"/>
      <c r="Q74" s="9"/>
      <c r="R74" s="9"/>
      <c r="S74"/>
      <c r="T74" s="5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8.75" customHeight="1" x14ac:dyDescent="0.25">
      <c r="A75" s="98" t="s">
        <v>32</v>
      </c>
      <c r="B75" s="81">
        <v>906564</v>
      </c>
      <c r="C75" s="43">
        <v>1086987</v>
      </c>
      <c r="D75" s="43">
        <v>552367</v>
      </c>
      <c r="E75" s="42">
        <v>822173</v>
      </c>
      <c r="F75" s="42">
        <v>297608</v>
      </c>
      <c r="G75" s="42">
        <v>20320</v>
      </c>
      <c r="H75" s="42">
        <v>252887</v>
      </c>
      <c r="I75" s="44">
        <v>570797</v>
      </c>
      <c r="J75" s="42">
        <v>25000</v>
      </c>
      <c r="K75" s="45"/>
      <c r="L75" s="42"/>
      <c r="M75" s="44">
        <v>25000</v>
      </c>
      <c r="N75" s="44"/>
      <c r="O75" s="44"/>
      <c r="P75" s="46">
        <v>595797</v>
      </c>
      <c r="Q75" s="42">
        <v>583918</v>
      </c>
      <c r="R75" s="42">
        <v>600124</v>
      </c>
      <c r="S75"/>
      <c r="T75" s="5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" x14ac:dyDescent="0.25">
      <c r="A76"/>
      <c r="B76"/>
      <c r="S76"/>
    </row>
    <row r="77" spans="1:30" ht="15" x14ac:dyDescent="0.25">
      <c r="A77"/>
      <c r="B77"/>
    </row>
    <row r="78" spans="1:30" ht="15" x14ac:dyDescent="0.25">
      <c r="A78"/>
      <c r="B78"/>
      <c r="O78" s="33"/>
    </row>
  </sheetData>
  <mergeCells count="6">
    <mergeCell ref="F5:I5"/>
    <mergeCell ref="J5:M5"/>
    <mergeCell ref="F51:I51"/>
    <mergeCell ref="J51:M51"/>
    <mergeCell ref="A51:A52"/>
    <mergeCell ref="A5:A6"/>
  </mergeCells>
  <pageMargins left="0.25" right="0.25" top="0.75" bottom="0.75" header="0.3" footer="0.3"/>
  <pageSetup paperSize="9" scale="30" fitToHeight="0" orientation="landscape" r:id="rId1"/>
  <ignoredErrors>
    <ignoredError sqref="E47:H47 F73:I73 J47:O47 Q47:R47 B47:C47 K73:L73 N73:O73 Q73:R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4"/>
  <sheetViews>
    <sheetView zoomScale="110" zoomScaleNormal="110" workbookViewId="0">
      <selection activeCell="X23" sqref="X23"/>
    </sheetView>
  </sheetViews>
  <sheetFormatPr defaultColWidth="8.140625" defaultRowHeight="11.25" x14ac:dyDescent="0.2"/>
  <cols>
    <col min="1" max="1" width="27.42578125" style="6" customWidth="1"/>
    <col min="2" max="3" width="6.85546875" style="6" customWidth="1"/>
    <col min="4" max="4" width="6.7109375" style="6" customWidth="1"/>
    <col min="5" max="5" width="7.85546875" style="6" customWidth="1"/>
    <col min="6" max="6" width="6" style="6" customWidth="1"/>
    <col min="7" max="7" width="6.5703125" style="6" customWidth="1"/>
    <col min="8" max="8" width="5.85546875" style="6" customWidth="1"/>
    <col min="9" max="9" width="6.5703125" style="6" customWidth="1"/>
    <col min="10" max="10" width="5" style="6" customWidth="1"/>
    <col min="11" max="11" width="6.5703125" style="6" customWidth="1"/>
    <col min="12" max="12" width="5.140625" style="6" customWidth="1"/>
    <col min="13" max="13" width="4.28515625" style="6" customWidth="1"/>
    <col min="14" max="15" width="5.85546875" style="6" customWidth="1"/>
    <col min="16" max="16" width="6.5703125" style="6" customWidth="1"/>
    <col min="17" max="18" width="6.7109375" style="6" customWidth="1"/>
    <col min="19" max="19" width="7.42578125" style="6" customWidth="1"/>
    <col min="20" max="21" width="6.7109375" style="6" customWidth="1"/>
    <col min="22" max="16384" width="8.140625" style="6"/>
  </cols>
  <sheetData>
    <row r="1" spans="1:18" ht="15" x14ac:dyDescent="0.25">
      <c r="A1" s="122" t="s">
        <v>36</v>
      </c>
    </row>
    <row r="2" spans="1:18" x14ac:dyDescent="0.2">
      <c r="A2" s="116" t="s">
        <v>1</v>
      </c>
      <c r="B2" s="56" t="s">
        <v>211</v>
      </c>
      <c r="C2" s="50" t="s">
        <v>211</v>
      </c>
      <c r="D2" s="50" t="s">
        <v>212</v>
      </c>
      <c r="E2" s="50" t="s">
        <v>211</v>
      </c>
      <c r="F2" s="118" t="s">
        <v>90</v>
      </c>
      <c r="G2" s="119"/>
      <c r="H2" s="119"/>
      <c r="I2" s="119"/>
      <c r="J2" s="119"/>
      <c r="K2" s="112"/>
      <c r="L2" s="118" t="s">
        <v>91</v>
      </c>
      <c r="M2" s="119"/>
      <c r="N2" s="119"/>
      <c r="O2" s="53" t="s">
        <v>94</v>
      </c>
      <c r="P2" s="28" t="s">
        <v>3</v>
      </c>
      <c r="Q2" s="68" t="s">
        <v>3</v>
      </c>
      <c r="R2" s="7" t="s">
        <v>3</v>
      </c>
    </row>
    <row r="3" spans="1:18" ht="15.75" customHeight="1" thickBot="1" x14ac:dyDescent="0.25">
      <c r="A3" s="117"/>
      <c r="B3" s="67">
        <v>2018</v>
      </c>
      <c r="C3" s="60">
        <v>2019</v>
      </c>
      <c r="D3" s="60">
        <v>2020</v>
      </c>
      <c r="E3" s="60">
        <v>2020</v>
      </c>
      <c r="F3" s="71">
        <v>610</v>
      </c>
      <c r="G3" s="71">
        <v>620</v>
      </c>
      <c r="H3" s="71">
        <v>630</v>
      </c>
      <c r="I3" s="71">
        <v>640</v>
      </c>
      <c r="J3" s="71">
        <v>650</v>
      </c>
      <c r="K3" s="61" t="s">
        <v>89</v>
      </c>
      <c r="L3" s="71">
        <v>710</v>
      </c>
      <c r="M3" s="71">
        <v>720</v>
      </c>
      <c r="N3" s="69" t="s">
        <v>89</v>
      </c>
      <c r="O3" s="71">
        <v>821</v>
      </c>
      <c r="P3" s="70">
        <v>2021</v>
      </c>
      <c r="Q3" s="67">
        <v>2022</v>
      </c>
      <c r="R3" s="60">
        <v>2023</v>
      </c>
    </row>
    <row r="4" spans="1:18" x14ac:dyDescent="0.2">
      <c r="A4" s="75" t="s">
        <v>148</v>
      </c>
      <c r="B4" s="72">
        <v>751</v>
      </c>
      <c r="C4" s="41">
        <v>857</v>
      </c>
      <c r="D4" s="41">
        <v>1600</v>
      </c>
      <c r="E4" s="41">
        <v>340</v>
      </c>
      <c r="F4" s="51">
        <v>700</v>
      </c>
      <c r="G4" s="51">
        <v>246</v>
      </c>
      <c r="H4" s="51"/>
      <c r="I4" s="51"/>
      <c r="J4" s="51"/>
      <c r="K4" s="58">
        <f>SUM(F4:J4)</f>
        <v>946</v>
      </c>
      <c r="L4" s="51"/>
      <c r="M4" s="51"/>
      <c r="N4" s="58">
        <f>SUM(L4:M4)</f>
        <v>0</v>
      </c>
      <c r="O4" s="51"/>
      <c r="P4" s="59">
        <f>SUM(K4,N4,O4)</f>
        <v>946</v>
      </c>
      <c r="Q4" s="51">
        <v>1000</v>
      </c>
      <c r="R4" s="51">
        <v>1000</v>
      </c>
    </row>
    <row r="5" spans="1:18" x14ac:dyDescent="0.2">
      <c r="A5" s="76" t="s">
        <v>119</v>
      </c>
      <c r="B5" s="73"/>
      <c r="C5" s="15"/>
      <c r="D5" s="15"/>
      <c r="E5" s="15">
        <v>0</v>
      </c>
      <c r="F5" s="8"/>
      <c r="G5" s="8"/>
      <c r="H5" s="8"/>
      <c r="I5" s="8"/>
      <c r="J5" s="8"/>
      <c r="K5" s="58">
        <f t="shared" ref="K5:K37" si="0">SUM(F5:J5)</f>
        <v>0</v>
      </c>
      <c r="L5" s="8"/>
      <c r="M5" s="8"/>
      <c r="N5" s="58">
        <f t="shared" ref="N5:N36" si="1">SUM(L5:M5)</f>
        <v>0</v>
      </c>
      <c r="O5" s="8"/>
      <c r="P5" s="59">
        <f t="shared" ref="P5:P37" si="2">SUM(K5,N5,O5)</f>
        <v>0</v>
      </c>
      <c r="Q5" s="8">
        <v>0</v>
      </c>
      <c r="R5" s="8"/>
    </row>
    <row r="6" spans="1:18" x14ac:dyDescent="0.2">
      <c r="A6" s="76" t="s">
        <v>37</v>
      </c>
      <c r="B6" s="73">
        <v>52990</v>
      </c>
      <c r="C6" s="15">
        <v>64400</v>
      </c>
      <c r="D6" s="15">
        <v>71000</v>
      </c>
      <c r="E6" s="15">
        <v>76427</v>
      </c>
      <c r="F6" s="8">
        <v>70000</v>
      </c>
      <c r="G6" s="8"/>
      <c r="H6" s="8"/>
      <c r="I6" s="8"/>
      <c r="J6" s="8"/>
      <c r="K6" s="58">
        <f t="shared" si="0"/>
        <v>70000</v>
      </c>
      <c r="L6" s="8"/>
      <c r="M6" s="8"/>
      <c r="N6" s="58">
        <f t="shared" si="1"/>
        <v>0</v>
      </c>
      <c r="O6" s="8"/>
      <c r="P6" s="59">
        <f t="shared" si="2"/>
        <v>70000</v>
      </c>
      <c r="Q6" s="8">
        <v>74000</v>
      </c>
      <c r="R6" s="8">
        <v>76000</v>
      </c>
    </row>
    <row r="7" spans="1:18" x14ac:dyDescent="0.2">
      <c r="A7" s="76" t="s">
        <v>38</v>
      </c>
      <c r="B7" s="73">
        <v>19505</v>
      </c>
      <c r="C7" s="15">
        <v>23516</v>
      </c>
      <c r="D7" s="15">
        <v>24850</v>
      </c>
      <c r="E7" s="15">
        <v>26907</v>
      </c>
      <c r="F7" s="8"/>
      <c r="G7" s="8">
        <v>24600</v>
      </c>
      <c r="H7" s="8"/>
      <c r="I7" s="8"/>
      <c r="J7" s="8"/>
      <c r="K7" s="58">
        <f t="shared" si="0"/>
        <v>24600</v>
      </c>
      <c r="L7" s="8"/>
      <c r="M7" s="8"/>
      <c r="N7" s="58">
        <f t="shared" si="1"/>
        <v>0</v>
      </c>
      <c r="O7" s="8"/>
      <c r="P7" s="59">
        <f t="shared" si="2"/>
        <v>24600</v>
      </c>
      <c r="Q7" s="8">
        <v>26050</v>
      </c>
      <c r="R7" s="8">
        <v>26800</v>
      </c>
    </row>
    <row r="8" spans="1:18" x14ac:dyDescent="0.2">
      <c r="A8" s="76" t="s">
        <v>83</v>
      </c>
      <c r="B8" s="73">
        <v>0</v>
      </c>
      <c r="C8" s="15">
        <v>17</v>
      </c>
      <c r="D8" s="15">
        <v>0</v>
      </c>
      <c r="E8" s="15">
        <v>0</v>
      </c>
      <c r="F8" s="8"/>
      <c r="G8" s="8"/>
      <c r="H8" s="8"/>
      <c r="I8" s="8"/>
      <c r="J8" s="8"/>
      <c r="K8" s="58">
        <f t="shared" si="0"/>
        <v>0</v>
      </c>
      <c r="L8" s="8"/>
      <c r="M8" s="8"/>
      <c r="N8" s="58">
        <f t="shared" si="1"/>
        <v>0</v>
      </c>
      <c r="O8" s="8"/>
      <c r="P8" s="59">
        <f t="shared" si="2"/>
        <v>0</v>
      </c>
      <c r="Q8" s="8">
        <v>0</v>
      </c>
      <c r="R8" s="8"/>
    </row>
    <row r="9" spans="1:18" x14ac:dyDescent="0.2">
      <c r="A9" s="76" t="s">
        <v>95</v>
      </c>
      <c r="B9" s="73">
        <v>17</v>
      </c>
      <c r="C9" s="15">
        <v>1</v>
      </c>
      <c r="D9" s="15">
        <v>10</v>
      </c>
      <c r="E9" s="15">
        <v>4</v>
      </c>
      <c r="F9" s="8"/>
      <c r="G9" s="8"/>
      <c r="H9" s="8">
        <v>10</v>
      </c>
      <c r="I9" s="8"/>
      <c r="J9" s="8"/>
      <c r="K9" s="58">
        <f t="shared" si="0"/>
        <v>10</v>
      </c>
      <c r="L9" s="8"/>
      <c r="M9" s="8"/>
      <c r="N9" s="58">
        <f t="shared" si="1"/>
        <v>0</v>
      </c>
      <c r="O9" s="8"/>
      <c r="P9" s="59">
        <f t="shared" si="2"/>
        <v>10</v>
      </c>
      <c r="Q9" s="8">
        <v>15</v>
      </c>
      <c r="R9" s="8">
        <v>15</v>
      </c>
    </row>
    <row r="10" spans="1:18" x14ac:dyDescent="0.2">
      <c r="A10" s="76" t="s">
        <v>164</v>
      </c>
      <c r="B10" s="73">
        <v>491</v>
      </c>
      <c r="C10" s="15">
        <v>496</v>
      </c>
      <c r="D10" s="15">
        <v>500</v>
      </c>
      <c r="E10" s="15">
        <v>422</v>
      </c>
      <c r="F10" s="8"/>
      <c r="G10" s="8"/>
      <c r="H10" s="8">
        <v>500</v>
      </c>
      <c r="I10" s="8"/>
      <c r="J10" s="8"/>
      <c r="K10" s="58">
        <f t="shared" si="0"/>
        <v>500</v>
      </c>
      <c r="L10" s="8"/>
      <c r="M10" s="8"/>
      <c r="N10" s="58">
        <f t="shared" si="1"/>
        <v>0</v>
      </c>
      <c r="O10" s="8"/>
      <c r="P10" s="59">
        <f t="shared" si="2"/>
        <v>500</v>
      </c>
      <c r="Q10" s="8">
        <v>500</v>
      </c>
      <c r="R10" s="8">
        <v>500</v>
      </c>
    </row>
    <row r="11" spans="1:18" x14ac:dyDescent="0.2">
      <c r="A11" s="76" t="s">
        <v>130</v>
      </c>
      <c r="B11" s="73">
        <v>1853</v>
      </c>
      <c r="C11" s="15">
        <v>2244</v>
      </c>
      <c r="D11" s="15">
        <v>2000</v>
      </c>
      <c r="E11" s="15">
        <v>1926</v>
      </c>
      <c r="F11" s="8"/>
      <c r="G11" s="8"/>
      <c r="H11" s="8">
        <v>2000</v>
      </c>
      <c r="I11" s="8"/>
      <c r="J11" s="8"/>
      <c r="K11" s="58">
        <f t="shared" si="0"/>
        <v>2000</v>
      </c>
      <c r="L11" s="8"/>
      <c r="M11" s="8"/>
      <c r="N11" s="58">
        <f t="shared" si="1"/>
        <v>0</v>
      </c>
      <c r="O11" s="8"/>
      <c r="P11" s="59">
        <f t="shared" si="2"/>
        <v>2000</v>
      </c>
      <c r="Q11" s="8">
        <v>2000</v>
      </c>
      <c r="R11" s="8">
        <v>2000</v>
      </c>
    </row>
    <row r="12" spans="1:18" x14ac:dyDescent="0.2">
      <c r="A12" s="76" t="s">
        <v>39</v>
      </c>
      <c r="B12" s="73">
        <v>1728</v>
      </c>
      <c r="C12" s="15">
        <v>0</v>
      </c>
      <c r="D12" s="15">
        <v>1000</v>
      </c>
      <c r="E12" s="15">
        <v>357</v>
      </c>
      <c r="F12" s="8"/>
      <c r="G12" s="8"/>
      <c r="H12" s="8">
        <v>1200</v>
      </c>
      <c r="I12" s="8"/>
      <c r="J12" s="8"/>
      <c r="K12" s="58">
        <f t="shared" si="0"/>
        <v>1200</v>
      </c>
      <c r="L12" s="8"/>
      <c r="M12" s="8"/>
      <c r="N12" s="58">
        <f t="shared" si="1"/>
        <v>0</v>
      </c>
      <c r="O12" s="8"/>
      <c r="P12" s="59">
        <f t="shared" si="2"/>
        <v>1200</v>
      </c>
      <c r="Q12" s="8">
        <v>1200</v>
      </c>
      <c r="R12" s="8">
        <v>1200</v>
      </c>
    </row>
    <row r="13" spans="1:18" x14ac:dyDescent="0.2">
      <c r="A13" s="76" t="s">
        <v>40</v>
      </c>
      <c r="B13" s="73">
        <v>115</v>
      </c>
      <c r="C13" s="15">
        <v>24</v>
      </c>
      <c r="D13" s="15">
        <v>500</v>
      </c>
      <c r="E13" s="15">
        <v>0</v>
      </c>
      <c r="F13" s="8"/>
      <c r="G13" s="8"/>
      <c r="H13" s="8">
        <v>500</v>
      </c>
      <c r="I13" s="8"/>
      <c r="J13" s="8"/>
      <c r="K13" s="58">
        <f t="shared" si="0"/>
        <v>500</v>
      </c>
      <c r="L13" s="8"/>
      <c r="M13" s="8"/>
      <c r="N13" s="58">
        <f t="shared" si="1"/>
        <v>0</v>
      </c>
      <c r="O13" s="8"/>
      <c r="P13" s="59">
        <f t="shared" si="2"/>
        <v>500</v>
      </c>
      <c r="Q13" s="8">
        <v>1000</v>
      </c>
      <c r="R13" s="8">
        <v>1000</v>
      </c>
    </row>
    <row r="14" spans="1:18" x14ac:dyDescent="0.2">
      <c r="A14" s="76" t="s">
        <v>96</v>
      </c>
      <c r="B14" s="73">
        <v>0</v>
      </c>
      <c r="C14" s="15">
        <v>738</v>
      </c>
      <c r="D14" s="15">
        <v>500</v>
      </c>
      <c r="E14" s="15">
        <v>78</v>
      </c>
      <c r="F14" s="8"/>
      <c r="G14" s="8"/>
      <c r="H14" s="8">
        <v>300</v>
      </c>
      <c r="I14" s="8"/>
      <c r="J14" s="8"/>
      <c r="K14" s="58">
        <f t="shared" si="0"/>
        <v>300</v>
      </c>
      <c r="L14" s="8"/>
      <c r="M14" s="8"/>
      <c r="N14" s="58">
        <f t="shared" si="1"/>
        <v>0</v>
      </c>
      <c r="O14" s="8"/>
      <c r="P14" s="59">
        <f t="shared" si="2"/>
        <v>300</v>
      </c>
      <c r="Q14" s="8">
        <v>500</v>
      </c>
      <c r="R14" s="8">
        <v>500</v>
      </c>
    </row>
    <row r="15" spans="1:18" x14ac:dyDescent="0.2">
      <c r="A15" s="76" t="s">
        <v>179</v>
      </c>
      <c r="B15" s="73">
        <v>0</v>
      </c>
      <c r="C15" s="15">
        <v>66</v>
      </c>
      <c r="D15" s="15">
        <v>0</v>
      </c>
      <c r="E15" s="15">
        <v>36</v>
      </c>
      <c r="F15" s="8"/>
      <c r="G15" s="8"/>
      <c r="H15" s="8">
        <v>0</v>
      </c>
      <c r="I15" s="8"/>
      <c r="J15" s="8"/>
      <c r="K15" s="58">
        <f t="shared" si="0"/>
        <v>0</v>
      </c>
      <c r="L15" s="8"/>
      <c r="M15" s="8"/>
      <c r="N15" s="58"/>
      <c r="O15" s="8"/>
      <c r="P15" s="59">
        <v>0</v>
      </c>
      <c r="Q15" s="8">
        <v>0</v>
      </c>
      <c r="R15" s="8">
        <v>0</v>
      </c>
    </row>
    <row r="16" spans="1:18" x14ac:dyDescent="0.2">
      <c r="A16" s="76" t="s">
        <v>41</v>
      </c>
      <c r="B16" s="73">
        <v>1485</v>
      </c>
      <c r="C16" s="15">
        <v>1490</v>
      </c>
      <c r="D16" s="15">
        <v>1700</v>
      </c>
      <c r="E16" s="15">
        <v>2979</v>
      </c>
      <c r="F16" s="8"/>
      <c r="G16" s="8"/>
      <c r="H16" s="8">
        <v>3000</v>
      </c>
      <c r="I16" s="8"/>
      <c r="J16" s="8"/>
      <c r="K16" s="58">
        <f t="shared" si="0"/>
        <v>3000</v>
      </c>
      <c r="L16" s="8"/>
      <c r="M16" s="8"/>
      <c r="N16" s="58">
        <f t="shared" si="1"/>
        <v>0</v>
      </c>
      <c r="O16" s="8"/>
      <c r="P16" s="59">
        <f t="shared" si="2"/>
        <v>3000</v>
      </c>
      <c r="Q16" s="8">
        <v>3500</v>
      </c>
      <c r="R16" s="8">
        <v>3500</v>
      </c>
    </row>
    <row r="17" spans="1:33" x14ac:dyDescent="0.2">
      <c r="A17" s="76" t="s">
        <v>42</v>
      </c>
      <c r="B17" s="73">
        <v>1121</v>
      </c>
      <c r="C17" s="15">
        <v>1517</v>
      </c>
      <c r="D17" s="15">
        <v>1200</v>
      </c>
      <c r="E17" s="15">
        <v>701</v>
      </c>
      <c r="F17" s="8"/>
      <c r="G17" s="8"/>
      <c r="H17" s="8">
        <v>800</v>
      </c>
      <c r="I17" s="8"/>
      <c r="J17" s="8"/>
      <c r="K17" s="58">
        <f t="shared" si="0"/>
        <v>800</v>
      </c>
      <c r="L17" s="8"/>
      <c r="M17" s="8"/>
      <c r="N17" s="58">
        <f t="shared" si="1"/>
        <v>0</v>
      </c>
      <c r="O17" s="8"/>
      <c r="P17" s="59">
        <f t="shared" si="2"/>
        <v>800</v>
      </c>
      <c r="Q17" s="8">
        <v>800</v>
      </c>
      <c r="R17" s="8">
        <v>800</v>
      </c>
    </row>
    <row r="18" spans="1:33" x14ac:dyDescent="0.2">
      <c r="A18" s="76" t="s">
        <v>43</v>
      </c>
      <c r="B18" s="73">
        <v>636</v>
      </c>
      <c r="C18" s="15">
        <v>594</v>
      </c>
      <c r="D18" s="15">
        <v>700</v>
      </c>
      <c r="E18" s="15">
        <v>30</v>
      </c>
      <c r="F18" s="8"/>
      <c r="G18" s="8"/>
      <c r="H18" s="8">
        <v>700</v>
      </c>
      <c r="I18" s="8"/>
      <c r="J18" s="8"/>
      <c r="K18" s="58">
        <f t="shared" si="0"/>
        <v>700</v>
      </c>
      <c r="L18" s="8"/>
      <c r="M18" s="8"/>
      <c r="N18" s="58">
        <f t="shared" si="1"/>
        <v>0</v>
      </c>
      <c r="O18" s="8"/>
      <c r="P18" s="59">
        <f t="shared" si="2"/>
        <v>700</v>
      </c>
      <c r="Q18" s="8">
        <v>1000</v>
      </c>
      <c r="R18" s="8">
        <v>1000</v>
      </c>
    </row>
    <row r="19" spans="1:33" x14ac:dyDescent="0.2">
      <c r="A19" s="76" t="s">
        <v>44</v>
      </c>
      <c r="B19" s="73">
        <v>843</v>
      </c>
      <c r="C19" s="15">
        <v>582</v>
      </c>
      <c r="D19" s="15">
        <v>1000</v>
      </c>
      <c r="E19" s="15">
        <v>1082</v>
      </c>
      <c r="F19" s="8"/>
      <c r="G19" s="8"/>
      <c r="H19" s="8">
        <v>1100</v>
      </c>
      <c r="I19" s="8"/>
      <c r="J19" s="8"/>
      <c r="K19" s="58">
        <f t="shared" si="0"/>
        <v>1100</v>
      </c>
      <c r="L19" s="8"/>
      <c r="M19" s="8"/>
      <c r="N19" s="58">
        <f t="shared" si="1"/>
        <v>0</v>
      </c>
      <c r="O19" s="8"/>
      <c r="P19" s="59">
        <f t="shared" si="2"/>
        <v>1100</v>
      </c>
      <c r="Q19" s="8">
        <v>1500</v>
      </c>
      <c r="R19" s="8">
        <v>1500</v>
      </c>
    </row>
    <row r="20" spans="1:33" x14ac:dyDescent="0.2">
      <c r="A20" s="76" t="s">
        <v>45</v>
      </c>
      <c r="B20" s="73">
        <v>2300</v>
      </c>
      <c r="C20" s="15">
        <v>3867</v>
      </c>
      <c r="D20" s="15">
        <v>3000</v>
      </c>
      <c r="E20" s="15">
        <v>2265</v>
      </c>
      <c r="F20" s="8"/>
      <c r="G20" s="8"/>
      <c r="H20" s="8">
        <v>2300</v>
      </c>
      <c r="I20" s="8"/>
      <c r="J20" s="8"/>
      <c r="K20" s="58">
        <f t="shared" si="0"/>
        <v>2300</v>
      </c>
      <c r="L20" s="8"/>
      <c r="M20" s="8"/>
      <c r="N20" s="58">
        <f t="shared" si="1"/>
        <v>0</v>
      </c>
      <c r="O20" s="8"/>
      <c r="P20" s="59">
        <f t="shared" si="2"/>
        <v>2300</v>
      </c>
      <c r="Q20" s="8">
        <v>3000</v>
      </c>
      <c r="R20" s="8">
        <v>4000</v>
      </c>
    </row>
    <row r="21" spans="1:33" x14ac:dyDescent="0.2">
      <c r="A21" s="76" t="s">
        <v>192</v>
      </c>
      <c r="B21" s="73"/>
      <c r="C21" s="15"/>
      <c r="D21" s="15">
        <v>0</v>
      </c>
      <c r="E21" s="15">
        <v>618</v>
      </c>
      <c r="F21" s="8"/>
      <c r="G21" s="8"/>
      <c r="H21" s="8"/>
      <c r="I21" s="8"/>
      <c r="J21" s="8"/>
      <c r="K21" s="58"/>
      <c r="L21" s="8"/>
      <c r="M21" s="8"/>
      <c r="N21" s="58"/>
      <c r="O21" s="8"/>
      <c r="P21" s="59"/>
      <c r="Q21" s="8"/>
      <c r="R21" s="8"/>
    </row>
    <row r="22" spans="1:33" x14ac:dyDescent="0.2">
      <c r="A22" s="76" t="s">
        <v>46</v>
      </c>
      <c r="B22" s="73">
        <v>2570</v>
      </c>
      <c r="C22" s="15">
        <v>2376</v>
      </c>
      <c r="D22" s="15">
        <v>2200</v>
      </c>
      <c r="E22" s="15">
        <v>1914</v>
      </c>
      <c r="F22" s="8"/>
      <c r="G22" s="8"/>
      <c r="H22" s="8">
        <v>2000</v>
      </c>
      <c r="I22" s="8"/>
      <c r="J22" s="8"/>
      <c r="K22" s="58">
        <f t="shared" si="0"/>
        <v>2000</v>
      </c>
      <c r="L22" s="8"/>
      <c r="M22" s="8"/>
      <c r="N22" s="58">
        <f t="shared" si="1"/>
        <v>0</v>
      </c>
      <c r="O22" s="8"/>
      <c r="P22" s="59">
        <f t="shared" si="2"/>
        <v>2000</v>
      </c>
      <c r="Q22" s="8">
        <v>2500</v>
      </c>
      <c r="R22" s="8">
        <v>3000</v>
      </c>
    </row>
    <row r="23" spans="1:33" x14ac:dyDescent="0.2">
      <c r="A23" s="76" t="s">
        <v>84</v>
      </c>
      <c r="B23" s="73">
        <v>237</v>
      </c>
      <c r="C23" s="15">
        <v>146</v>
      </c>
      <c r="D23" s="15">
        <v>250</v>
      </c>
      <c r="E23" s="15">
        <v>93</v>
      </c>
      <c r="F23" s="8"/>
      <c r="G23" s="8"/>
      <c r="H23" s="8">
        <v>200</v>
      </c>
      <c r="I23" s="8"/>
      <c r="J23" s="8"/>
      <c r="K23" s="58">
        <f t="shared" si="0"/>
        <v>200</v>
      </c>
      <c r="L23" s="8"/>
      <c r="M23" s="8"/>
      <c r="N23" s="58">
        <f t="shared" si="1"/>
        <v>0</v>
      </c>
      <c r="O23" s="8"/>
      <c r="P23" s="59">
        <f t="shared" si="2"/>
        <v>200</v>
      </c>
      <c r="Q23" s="8">
        <v>200</v>
      </c>
      <c r="R23" s="8">
        <v>200</v>
      </c>
    </row>
    <row r="24" spans="1:33" x14ac:dyDescent="0.2">
      <c r="A24" s="76" t="s">
        <v>47</v>
      </c>
      <c r="B24" s="73">
        <v>2633</v>
      </c>
      <c r="C24" s="15">
        <v>269</v>
      </c>
      <c r="D24" s="15">
        <v>300</v>
      </c>
      <c r="E24" s="15">
        <v>623</v>
      </c>
      <c r="F24" s="8"/>
      <c r="G24" s="8"/>
      <c r="H24" s="8">
        <v>600</v>
      </c>
      <c r="I24" s="8"/>
      <c r="J24" s="8"/>
      <c r="K24" s="58">
        <f t="shared" si="0"/>
        <v>600</v>
      </c>
      <c r="L24" s="8"/>
      <c r="M24" s="8"/>
      <c r="N24" s="58">
        <f t="shared" si="1"/>
        <v>0</v>
      </c>
      <c r="O24" s="8"/>
      <c r="P24" s="59">
        <f t="shared" si="2"/>
        <v>600</v>
      </c>
      <c r="Q24" s="8">
        <v>600</v>
      </c>
      <c r="R24" s="8">
        <v>600</v>
      </c>
    </row>
    <row r="25" spans="1:33" x14ac:dyDescent="0.2">
      <c r="A25" s="76" t="s">
        <v>48</v>
      </c>
      <c r="B25" s="73">
        <v>523</v>
      </c>
      <c r="C25" s="15">
        <v>510</v>
      </c>
      <c r="D25" s="15">
        <v>400</v>
      </c>
      <c r="E25" s="15">
        <v>301</v>
      </c>
      <c r="F25" s="8"/>
      <c r="G25" s="8"/>
      <c r="H25" s="8">
        <v>1000</v>
      </c>
      <c r="I25" s="8"/>
      <c r="J25" s="8"/>
      <c r="K25" s="58">
        <f t="shared" si="0"/>
        <v>1000</v>
      </c>
      <c r="L25" s="8"/>
      <c r="M25" s="8"/>
      <c r="N25" s="58">
        <f t="shared" si="1"/>
        <v>0</v>
      </c>
      <c r="O25" s="8"/>
      <c r="P25" s="59">
        <f t="shared" si="2"/>
        <v>1000</v>
      </c>
      <c r="Q25" s="8">
        <v>1000</v>
      </c>
      <c r="R25" s="8">
        <v>1000</v>
      </c>
    </row>
    <row r="26" spans="1:33" x14ac:dyDescent="0.2">
      <c r="A26" s="76" t="s">
        <v>49</v>
      </c>
      <c r="B26" s="73">
        <v>0</v>
      </c>
      <c r="C26" s="15">
        <v>0</v>
      </c>
      <c r="D26" s="15">
        <v>500</v>
      </c>
      <c r="E26" s="15">
        <v>0</v>
      </c>
      <c r="F26" s="8"/>
      <c r="G26" s="8"/>
      <c r="H26" s="8">
        <v>300</v>
      </c>
      <c r="I26" s="8"/>
      <c r="J26" s="8"/>
      <c r="K26" s="58">
        <f t="shared" si="0"/>
        <v>300</v>
      </c>
      <c r="L26" s="8"/>
      <c r="M26" s="8"/>
      <c r="N26" s="58">
        <f t="shared" si="1"/>
        <v>0</v>
      </c>
      <c r="O26" s="8"/>
      <c r="P26" s="59">
        <f t="shared" si="2"/>
        <v>300</v>
      </c>
      <c r="Q26" s="8">
        <v>500</v>
      </c>
      <c r="R26" s="8">
        <v>500</v>
      </c>
    </row>
    <row r="27" spans="1:33" x14ac:dyDescent="0.2">
      <c r="A27" s="76" t="s">
        <v>103</v>
      </c>
      <c r="B27" s="73">
        <v>0</v>
      </c>
      <c r="C27" s="15">
        <v>0</v>
      </c>
      <c r="D27" s="15">
        <v>0</v>
      </c>
      <c r="E27" s="15">
        <v>0</v>
      </c>
      <c r="F27" s="8"/>
      <c r="G27" s="8"/>
      <c r="H27" s="8">
        <v>0</v>
      </c>
      <c r="I27" s="8"/>
      <c r="J27" s="8"/>
      <c r="K27" s="58">
        <f t="shared" si="0"/>
        <v>0</v>
      </c>
      <c r="L27" s="8"/>
      <c r="M27" s="8"/>
      <c r="N27" s="58">
        <f t="shared" si="1"/>
        <v>0</v>
      </c>
      <c r="O27" s="8"/>
      <c r="P27" s="59">
        <f t="shared" si="2"/>
        <v>0</v>
      </c>
      <c r="Q27" s="8">
        <v>0</v>
      </c>
      <c r="R27" s="8">
        <v>0</v>
      </c>
    </row>
    <row r="28" spans="1:33" x14ac:dyDescent="0.2">
      <c r="A28" s="76" t="s">
        <v>50</v>
      </c>
      <c r="B28" s="73">
        <v>50</v>
      </c>
      <c r="C28" s="15">
        <v>150</v>
      </c>
      <c r="D28" s="15">
        <v>300</v>
      </c>
      <c r="E28" s="15">
        <v>590</v>
      </c>
      <c r="F28" s="8"/>
      <c r="G28" s="8"/>
      <c r="H28" s="8">
        <v>300</v>
      </c>
      <c r="I28" s="8"/>
      <c r="J28" s="8"/>
      <c r="K28" s="58">
        <f t="shared" si="0"/>
        <v>300</v>
      </c>
      <c r="L28" s="8"/>
      <c r="M28" s="8"/>
      <c r="N28" s="58">
        <f t="shared" si="1"/>
        <v>0</v>
      </c>
      <c r="O28" s="8"/>
      <c r="P28" s="59">
        <f t="shared" si="2"/>
        <v>300</v>
      </c>
      <c r="Q28" s="8">
        <v>300</v>
      </c>
      <c r="R28" s="8">
        <v>300</v>
      </c>
    </row>
    <row r="29" spans="1:33" x14ac:dyDescent="0.2">
      <c r="A29" s="76" t="s">
        <v>51</v>
      </c>
      <c r="B29" s="73">
        <v>3495</v>
      </c>
      <c r="C29" s="15">
        <v>5582</v>
      </c>
      <c r="D29" s="15">
        <v>4000</v>
      </c>
      <c r="E29" s="15">
        <v>3734</v>
      </c>
      <c r="F29" s="8"/>
      <c r="G29" s="8"/>
      <c r="H29" s="8">
        <v>4000</v>
      </c>
      <c r="I29" s="8"/>
      <c r="J29" s="8"/>
      <c r="K29" s="58">
        <f t="shared" si="0"/>
        <v>4000</v>
      </c>
      <c r="L29" s="8"/>
      <c r="M29" s="8"/>
      <c r="N29" s="58">
        <f t="shared" si="1"/>
        <v>0</v>
      </c>
      <c r="O29" s="8"/>
      <c r="P29" s="59">
        <f t="shared" si="2"/>
        <v>4000</v>
      </c>
      <c r="Q29" s="8">
        <v>4000</v>
      </c>
      <c r="R29" s="8">
        <v>4000</v>
      </c>
    </row>
    <row r="30" spans="1:33" x14ac:dyDescent="0.2">
      <c r="A30" s="76" t="s">
        <v>52</v>
      </c>
      <c r="B30" s="73">
        <v>1920</v>
      </c>
      <c r="C30" s="15">
        <v>0</v>
      </c>
      <c r="D30" s="15">
        <v>0</v>
      </c>
      <c r="E30" s="15">
        <v>1080</v>
      </c>
      <c r="F30" s="8"/>
      <c r="G30" s="8"/>
      <c r="H30" s="8">
        <v>1000</v>
      </c>
      <c r="I30" s="8"/>
      <c r="J30" s="8"/>
      <c r="K30" s="58">
        <f t="shared" si="0"/>
        <v>1000</v>
      </c>
      <c r="L30" s="8"/>
      <c r="M30" s="8"/>
      <c r="N30" s="58">
        <f t="shared" si="1"/>
        <v>0</v>
      </c>
      <c r="O30" s="8"/>
      <c r="P30" s="59">
        <f t="shared" si="2"/>
        <v>1000</v>
      </c>
      <c r="Q30" s="8">
        <v>1000</v>
      </c>
      <c r="R30" s="8">
        <v>1000</v>
      </c>
    </row>
    <row r="31" spans="1:33" x14ac:dyDescent="0.2">
      <c r="A31" s="76" t="s">
        <v>53</v>
      </c>
      <c r="B31" s="73">
        <v>3373</v>
      </c>
      <c r="C31" s="15">
        <v>4417</v>
      </c>
      <c r="D31" s="15">
        <v>4500</v>
      </c>
      <c r="E31" s="15">
        <v>3591</v>
      </c>
      <c r="F31" s="8"/>
      <c r="G31" s="8"/>
      <c r="H31" s="8">
        <v>4000</v>
      </c>
      <c r="I31" s="8"/>
      <c r="J31" s="8"/>
      <c r="K31" s="58">
        <f t="shared" si="0"/>
        <v>4000</v>
      </c>
      <c r="L31" s="8"/>
      <c r="M31" s="8"/>
      <c r="N31" s="58">
        <f t="shared" si="1"/>
        <v>0</v>
      </c>
      <c r="O31" s="8"/>
      <c r="P31" s="59">
        <f t="shared" si="2"/>
        <v>4000</v>
      </c>
      <c r="Q31" s="8">
        <v>5000</v>
      </c>
      <c r="R31" s="8">
        <v>6000</v>
      </c>
    </row>
    <row r="32" spans="1:33" x14ac:dyDescent="0.2">
      <c r="A32" s="76" t="s">
        <v>54</v>
      </c>
      <c r="B32" s="73">
        <v>1203</v>
      </c>
      <c r="C32" s="15">
        <v>1204</v>
      </c>
      <c r="D32" s="15">
        <v>1300</v>
      </c>
      <c r="E32" s="15">
        <v>602</v>
      </c>
      <c r="F32" s="8"/>
      <c r="G32" s="8"/>
      <c r="H32" s="8">
        <v>800</v>
      </c>
      <c r="I32" s="8"/>
      <c r="J32" s="8"/>
      <c r="K32" s="58">
        <f t="shared" si="0"/>
        <v>800</v>
      </c>
      <c r="L32" s="8"/>
      <c r="M32" s="8"/>
      <c r="N32" s="58">
        <f t="shared" si="1"/>
        <v>0</v>
      </c>
      <c r="O32" s="8"/>
      <c r="P32" s="59">
        <f t="shared" si="2"/>
        <v>800</v>
      </c>
      <c r="Q32" s="8">
        <v>1000</v>
      </c>
      <c r="R32" s="8">
        <v>1000</v>
      </c>
      <c r="AG32" s="22"/>
    </row>
    <row r="33" spans="1:44" x14ac:dyDescent="0.2">
      <c r="A33" s="76" t="s">
        <v>85</v>
      </c>
      <c r="B33" s="73">
        <v>597</v>
      </c>
      <c r="C33" s="15">
        <v>779</v>
      </c>
      <c r="D33" s="15">
        <v>1000</v>
      </c>
      <c r="E33" s="15">
        <v>810</v>
      </c>
      <c r="F33" s="8"/>
      <c r="G33" s="8"/>
      <c r="H33" s="8">
        <v>1000</v>
      </c>
      <c r="I33" s="8"/>
      <c r="J33" s="8"/>
      <c r="K33" s="58">
        <f t="shared" si="0"/>
        <v>1000</v>
      </c>
      <c r="L33" s="8"/>
      <c r="M33" s="8"/>
      <c r="N33" s="58">
        <f t="shared" si="1"/>
        <v>0</v>
      </c>
      <c r="O33" s="8"/>
      <c r="P33" s="59">
        <f t="shared" si="2"/>
        <v>1000</v>
      </c>
      <c r="Q33" s="8">
        <v>1000</v>
      </c>
      <c r="R33" s="8">
        <v>1100</v>
      </c>
    </row>
    <row r="34" spans="1:44" x14ac:dyDescent="0.2">
      <c r="A34" s="76" t="s">
        <v>209</v>
      </c>
      <c r="B34" s="73">
        <v>0</v>
      </c>
      <c r="C34" s="15">
        <v>0</v>
      </c>
      <c r="D34" s="15">
        <v>0</v>
      </c>
      <c r="E34" s="15"/>
      <c r="F34" s="8"/>
      <c r="G34" s="8"/>
      <c r="H34" s="8"/>
      <c r="I34" s="8"/>
      <c r="J34" s="8"/>
      <c r="K34" s="58"/>
      <c r="L34" s="8"/>
      <c r="M34" s="8"/>
      <c r="N34" s="58"/>
      <c r="O34" s="8"/>
      <c r="P34" s="59"/>
      <c r="Q34" s="8"/>
      <c r="R34" s="8"/>
    </row>
    <row r="35" spans="1:44" x14ac:dyDescent="0.2">
      <c r="A35" s="76" t="s">
        <v>86</v>
      </c>
      <c r="B35" s="73">
        <v>0</v>
      </c>
      <c r="C35" s="15">
        <v>0</v>
      </c>
      <c r="D35" s="15">
        <v>500</v>
      </c>
      <c r="E35" s="15">
        <v>0</v>
      </c>
      <c r="F35" s="8"/>
      <c r="G35" s="8"/>
      <c r="H35" s="8">
        <v>500</v>
      </c>
      <c r="I35" s="8"/>
      <c r="J35" s="8"/>
      <c r="K35" s="58">
        <f t="shared" si="0"/>
        <v>500</v>
      </c>
      <c r="L35" s="8"/>
      <c r="M35" s="8"/>
      <c r="N35" s="58">
        <f t="shared" si="1"/>
        <v>0</v>
      </c>
      <c r="O35" s="8"/>
      <c r="P35" s="59">
        <f t="shared" si="2"/>
        <v>500</v>
      </c>
      <c r="Q35" s="8">
        <v>500</v>
      </c>
      <c r="R35" s="8">
        <v>500</v>
      </c>
    </row>
    <row r="36" spans="1:44" x14ac:dyDescent="0.2">
      <c r="A36" s="76" t="s">
        <v>55</v>
      </c>
      <c r="B36" s="73">
        <v>128</v>
      </c>
      <c r="C36" s="15">
        <v>600</v>
      </c>
      <c r="D36" s="15">
        <v>1000</v>
      </c>
      <c r="E36" s="15">
        <v>0</v>
      </c>
      <c r="F36" s="8"/>
      <c r="G36" s="8"/>
      <c r="H36" s="8">
        <v>1000</v>
      </c>
      <c r="I36" s="8"/>
      <c r="J36" s="8"/>
      <c r="K36" s="58">
        <f t="shared" si="0"/>
        <v>1000</v>
      </c>
      <c r="L36" s="8"/>
      <c r="M36" s="8"/>
      <c r="N36" s="58">
        <f t="shared" si="1"/>
        <v>0</v>
      </c>
      <c r="O36" s="8"/>
      <c r="P36" s="59">
        <f t="shared" si="2"/>
        <v>1000</v>
      </c>
      <c r="Q36" s="8">
        <v>500</v>
      </c>
      <c r="R36" s="8">
        <v>500</v>
      </c>
    </row>
    <row r="37" spans="1:44" x14ac:dyDescent="0.2">
      <c r="A37" s="76" t="s">
        <v>56</v>
      </c>
      <c r="B37" s="73">
        <v>1390</v>
      </c>
      <c r="C37" s="15">
        <v>1467</v>
      </c>
      <c r="D37" s="15">
        <v>1500</v>
      </c>
      <c r="E37" s="15">
        <v>1482</v>
      </c>
      <c r="F37" s="8"/>
      <c r="G37" s="8"/>
      <c r="H37" s="8"/>
      <c r="I37" s="8">
        <v>1500</v>
      </c>
      <c r="J37" s="8"/>
      <c r="K37" s="58">
        <f t="shared" si="0"/>
        <v>1500</v>
      </c>
      <c r="L37" s="8"/>
      <c r="M37" s="8"/>
      <c r="N37" s="58">
        <f>SUM(L37:M37)</f>
        <v>0</v>
      </c>
      <c r="O37" s="8"/>
      <c r="P37" s="59">
        <f t="shared" si="2"/>
        <v>1500</v>
      </c>
      <c r="Q37" s="8">
        <v>900</v>
      </c>
      <c r="R37" s="8">
        <v>900</v>
      </c>
    </row>
    <row r="38" spans="1:44" x14ac:dyDescent="0.2">
      <c r="A38" s="76" t="s">
        <v>122</v>
      </c>
      <c r="B38" s="73"/>
      <c r="C38" s="15"/>
      <c r="D38" s="15"/>
      <c r="E38" s="15">
        <v>3000</v>
      </c>
      <c r="F38" s="8"/>
      <c r="G38" s="8"/>
      <c r="H38" s="8"/>
      <c r="I38" s="8"/>
      <c r="J38" s="8"/>
      <c r="K38" s="58"/>
      <c r="L38" s="8"/>
      <c r="M38" s="8"/>
      <c r="N38" s="58"/>
      <c r="O38" s="8"/>
      <c r="P38" s="59"/>
      <c r="Q38" s="8"/>
      <c r="R38" s="8"/>
    </row>
    <row r="39" spans="1:44" x14ac:dyDescent="0.2">
      <c r="A39" s="77" t="s">
        <v>111</v>
      </c>
      <c r="B39" s="74">
        <f>SUM(B4:B37)</f>
        <v>101954</v>
      </c>
      <c r="C39" s="62">
        <f>SUM(C4:C37)</f>
        <v>117909</v>
      </c>
      <c r="D39" s="62">
        <f>SUM(D4:D38)</f>
        <v>127310</v>
      </c>
      <c r="E39" s="62">
        <f>SUM(E4:E38)</f>
        <v>131992</v>
      </c>
      <c r="F39" s="62">
        <f>SUM(F4:F37)</f>
        <v>70700</v>
      </c>
      <c r="G39" s="62">
        <f t="shared" ref="G39" si="3">SUM(G4:G37)</f>
        <v>24846</v>
      </c>
      <c r="H39" s="62">
        <f>SUM(H4:H37)</f>
        <v>29110</v>
      </c>
      <c r="I39" s="62">
        <f t="shared" ref="I39:M39" si="4">SUM(I4:I37)</f>
        <v>1500</v>
      </c>
      <c r="J39" s="62">
        <f t="shared" si="4"/>
        <v>0</v>
      </c>
      <c r="K39" s="62">
        <f>SUM(K4:K37)</f>
        <v>126156</v>
      </c>
      <c r="L39" s="62">
        <f t="shared" si="4"/>
        <v>0</v>
      </c>
      <c r="M39" s="62">
        <f t="shared" si="4"/>
        <v>0</v>
      </c>
      <c r="N39" s="62">
        <f>SUM(N4:N37)</f>
        <v>0</v>
      </c>
      <c r="O39" s="62">
        <f t="shared" ref="O39" si="5">SUM(O4:O37)</f>
        <v>0</v>
      </c>
      <c r="P39" s="62">
        <f t="shared" ref="P39" si="6">SUM(P4:P37)</f>
        <v>126156</v>
      </c>
      <c r="Q39" s="62">
        <f>SUM(Q4:Q37)</f>
        <v>135065</v>
      </c>
      <c r="R39" s="62">
        <f>SUM(R4:R37)</f>
        <v>140415</v>
      </c>
    </row>
    <row r="40" spans="1:44" ht="15" x14ac:dyDescent="0.25">
      <c r="A40" s="9"/>
      <c r="B40" s="20"/>
      <c r="C40" s="20"/>
      <c r="D40" s="20"/>
      <c r="E40" s="20"/>
      <c r="F40" s="19"/>
      <c r="G40" s="19"/>
      <c r="H40" s="19"/>
      <c r="I40" s="19"/>
      <c r="J40" s="19"/>
      <c r="K40" s="20"/>
      <c r="L40" s="19"/>
      <c r="M40" s="19"/>
      <c r="N40" s="19"/>
      <c r="O40" s="19"/>
      <c r="P40" s="23"/>
      <c r="Q40" s="19"/>
      <c r="R40" s="19"/>
      <c r="S40"/>
    </row>
    <row r="41" spans="1:44" s="21" customFormat="1" ht="15" x14ac:dyDescent="0.25">
      <c r="A41" s="76" t="s">
        <v>57</v>
      </c>
      <c r="B41" s="15">
        <v>769</v>
      </c>
      <c r="C41" s="8">
        <v>844</v>
      </c>
      <c r="D41" s="8">
        <v>800</v>
      </c>
      <c r="E41" s="8">
        <v>650</v>
      </c>
      <c r="F41" s="8"/>
      <c r="G41" s="8"/>
      <c r="H41" s="8">
        <v>800</v>
      </c>
      <c r="I41" s="8"/>
      <c r="J41" s="8"/>
      <c r="K41" s="26">
        <f>SUM(F41:J41)</f>
        <v>800</v>
      </c>
      <c r="L41" s="8"/>
      <c r="M41" s="8"/>
      <c r="N41" s="26">
        <f>SUM(L41:M41)</f>
        <v>0</v>
      </c>
      <c r="O41" s="8"/>
      <c r="P41" s="30">
        <f>SUM(K41,N41,O41)</f>
        <v>800</v>
      </c>
      <c r="Q41" s="13">
        <v>800</v>
      </c>
      <c r="R41" s="8">
        <v>800</v>
      </c>
      <c r="S41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x14ac:dyDescent="0.2">
      <c r="A42" s="77" t="s">
        <v>58</v>
      </c>
      <c r="B42" s="62">
        <f>SUM(B41)</f>
        <v>769</v>
      </c>
      <c r="C42" s="62">
        <v>844</v>
      </c>
      <c r="D42" s="62">
        <v>800</v>
      </c>
      <c r="E42" s="62">
        <f t="shared" ref="E42:R42" si="7">SUM(E41)</f>
        <v>650</v>
      </c>
      <c r="F42" s="62">
        <f t="shared" si="7"/>
        <v>0</v>
      </c>
      <c r="G42" s="62">
        <f t="shared" si="7"/>
        <v>0</v>
      </c>
      <c r="H42" s="62">
        <f t="shared" si="7"/>
        <v>800</v>
      </c>
      <c r="I42" s="62">
        <f t="shared" si="7"/>
        <v>0</v>
      </c>
      <c r="J42" s="62">
        <f t="shared" si="7"/>
        <v>0</v>
      </c>
      <c r="K42" s="62">
        <f t="shared" si="7"/>
        <v>800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800</v>
      </c>
      <c r="Q42" s="62">
        <f t="shared" si="7"/>
        <v>800</v>
      </c>
      <c r="R42" s="62">
        <f t="shared" si="7"/>
        <v>800</v>
      </c>
    </row>
    <row r="43" spans="1:4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44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44" x14ac:dyDescent="0.2">
      <c r="B45" s="17"/>
      <c r="C45" s="17"/>
      <c r="D45" s="17"/>
      <c r="E45" s="17"/>
      <c r="K45" s="11"/>
      <c r="P45" s="14"/>
    </row>
    <row r="46" spans="1:44" x14ac:dyDescent="0.2">
      <c r="A46" s="76" t="s">
        <v>17</v>
      </c>
      <c r="B46" s="73">
        <v>2020</v>
      </c>
      <c r="C46" s="15">
        <v>3737</v>
      </c>
      <c r="D46" s="15">
        <v>2400</v>
      </c>
      <c r="E46" s="15">
        <v>2407</v>
      </c>
      <c r="F46" s="8"/>
      <c r="G46" s="8"/>
      <c r="H46" s="8">
        <v>2024</v>
      </c>
      <c r="I46" s="8"/>
      <c r="J46" s="8"/>
      <c r="K46" s="26">
        <f>SUM(F46:J46)</f>
        <v>2024</v>
      </c>
      <c r="L46" s="8"/>
      <c r="M46" s="8"/>
      <c r="N46" s="26">
        <f>SUM(L46:M46)</f>
        <v>0</v>
      </c>
      <c r="O46" s="8"/>
      <c r="P46" s="30">
        <f>SUM(K46,N46,O46)</f>
        <v>2024</v>
      </c>
      <c r="Q46" s="8">
        <v>2100</v>
      </c>
      <c r="R46" s="8">
        <v>2100</v>
      </c>
    </row>
    <row r="47" spans="1:44" x14ac:dyDescent="0.2">
      <c r="A47" s="76" t="s">
        <v>115</v>
      </c>
      <c r="B47" s="73">
        <v>20</v>
      </c>
      <c r="C47" s="15">
        <v>0</v>
      </c>
      <c r="D47" s="15">
        <v>20</v>
      </c>
      <c r="E47" s="15">
        <v>24</v>
      </c>
      <c r="F47" s="8"/>
      <c r="G47" s="8"/>
      <c r="H47" s="8">
        <v>18</v>
      </c>
      <c r="I47" s="8"/>
      <c r="J47" s="8"/>
      <c r="K47" s="26">
        <f t="shared" ref="K47:K52" si="8">SUM(F47:J47)</f>
        <v>18</v>
      </c>
      <c r="L47" s="8"/>
      <c r="M47" s="8"/>
      <c r="N47" s="26">
        <f t="shared" ref="N47:N52" si="9">SUM(L47:M47)</f>
        <v>0</v>
      </c>
      <c r="O47" s="8"/>
      <c r="P47" s="30">
        <f t="shared" ref="P47:P52" si="10">SUM(K47,N47,O47)</f>
        <v>18</v>
      </c>
      <c r="Q47" s="8">
        <v>23</v>
      </c>
      <c r="R47" s="8">
        <v>23</v>
      </c>
    </row>
    <row r="48" spans="1:44" x14ac:dyDescent="0.2">
      <c r="A48" s="76" t="s">
        <v>18</v>
      </c>
      <c r="B48" s="73">
        <v>254</v>
      </c>
      <c r="C48" s="15">
        <v>0</v>
      </c>
      <c r="D48" s="15">
        <v>254</v>
      </c>
      <c r="E48" s="15">
        <v>242</v>
      </c>
      <c r="F48" s="8"/>
      <c r="G48" s="8"/>
      <c r="H48" s="8">
        <v>242</v>
      </c>
      <c r="I48" s="8"/>
      <c r="J48" s="8"/>
      <c r="K48" s="26">
        <f t="shared" si="8"/>
        <v>242</v>
      </c>
      <c r="L48" s="8"/>
      <c r="M48" s="8"/>
      <c r="N48" s="26">
        <f t="shared" si="9"/>
        <v>0</v>
      </c>
      <c r="O48" s="8"/>
      <c r="P48" s="30">
        <f t="shared" si="10"/>
        <v>242</v>
      </c>
      <c r="Q48" s="8">
        <v>245</v>
      </c>
      <c r="R48" s="8">
        <v>245</v>
      </c>
    </row>
    <row r="49" spans="1:19" x14ac:dyDescent="0.2">
      <c r="A49" s="76" t="s">
        <v>181</v>
      </c>
      <c r="B49" s="73">
        <v>526</v>
      </c>
      <c r="C49" s="15">
        <v>1737</v>
      </c>
      <c r="D49" s="15">
        <v>1500</v>
      </c>
      <c r="E49" s="15">
        <v>3213</v>
      </c>
      <c r="F49" s="8"/>
      <c r="G49" s="8"/>
      <c r="H49" s="8">
        <v>3194</v>
      </c>
      <c r="I49" s="8"/>
      <c r="J49" s="8"/>
      <c r="K49" s="26">
        <f t="shared" si="8"/>
        <v>3194</v>
      </c>
      <c r="L49" s="8"/>
      <c r="M49" s="8"/>
      <c r="N49" s="26">
        <f t="shared" si="9"/>
        <v>0</v>
      </c>
      <c r="O49" s="8"/>
      <c r="P49" s="30">
        <f t="shared" si="10"/>
        <v>3194</v>
      </c>
      <c r="Q49" s="8">
        <v>0</v>
      </c>
      <c r="R49" s="8">
        <v>0</v>
      </c>
    </row>
    <row r="50" spans="1:19" x14ac:dyDescent="0.2">
      <c r="A50" s="76" t="s">
        <v>127</v>
      </c>
      <c r="B50" s="73">
        <v>1400</v>
      </c>
      <c r="C50" s="15"/>
      <c r="D50" s="15">
        <v>0</v>
      </c>
      <c r="E50" s="15"/>
      <c r="F50" s="8"/>
      <c r="G50" s="8"/>
      <c r="H50" s="8">
        <v>1400</v>
      </c>
      <c r="I50" s="8"/>
      <c r="J50" s="8"/>
      <c r="K50" s="26">
        <f t="shared" si="8"/>
        <v>1400</v>
      </c>
      <c r="L50" s="8"/>
      <c r="M50" s="8"/>
      <c r="N50" s="26">
        <f t="shared" si="9"/>
        <v>0</v>
      </c>
      <c r="O50" s="8"/>
      <c r="P50" s="30">
        <f t="shared" si="10"/>
        <v>1400</v>
      </c>
      <c r="Q50" s="8">
        <v>1400</v>
      </c>
      <c r="R50" s="8">
        <v>1400</v>
      </c>
    </row>
    <row r="51" spans="1:19" x14ac:dyDescent="0.2">
      <c r="A51" s="76" t="s">
        <v>59</v>
      </c>
      <c r="B51" s="73">
        <v>132</v>
      </c>
      <c r="C51" s="15">
        <v>138</v>
      </c>
      <c r="D51" s="15">
        <v>132</v>
      </c>
      <c r="E51" s="15"/>
      <c r="F51" s="8"/>
      <c r="G51" s="8"/>
      <c r="H51" s="8">
        <v>150</v>
      </c>
      <c r="I51" s="8"/>
      <c r="J51" s="8"/>
      <c r="K51" s="26">
        <f t="shared" si="8"/>
        <v>150</v>
      </c>
      <c r="L51" s="8"/>
      <c r="M51" s="8"/>
      <c r="N51" s="26">
        <f t="shared" si="9"/>
        <v>0</v>
      </c>
      <c r="O51" s="8"/>
      <c r="P51" s="30">
        <f t="shared" si="10"/>
        <v>150</v>
      </c>
      <c r="Q51" s="8">
        <v>150</v>
      </c>
      <c r="R51" s="8">
        <v>150</v>
      </c>
    </row>
    <row r="52" spans="1:19" x14ac:dyDescent="0.2">
      <c r="A52" s="76" t="s">
        <v>123</v>
      </c>
      <c r="B52" s="73">
        <v>563</v>
      </c>
      <c r="C52" s="15">
        <v>100</v>
      </c>
      <c r="D52" s="15">
        <v>700</v>
      </c>
      <c r="E52" s="15">
        <v>527</v>
      </c>
      <c r="F52" s="8"/>
      <c r="G52" s="8"/>
      <c r="H52" s="8">
        <v>0</v>
      </c>
      <c r="I52" s="8">
        <v>700</v>
      </c>
      <c r="J52" s="8"/>
      <c r="K52" s="26">
        <f t="shared" si="8"/>
        <v>700</v>
      </c>
      <c r="L52" s="8"/>
      <c r="M52" s="8"/>
      <c r="N52" s="26">
        <f t="shared" si="9"/>
        <v>0</v>
      </c>
      <c r="O52" s="8"/>
      <c r="P52" s="30">
        <f t="shared" si="10"/>
        <v>700</v>
      </c>
      <c r="Q52" s="8">
        <v>700</v>
      </c>
      <c r="R52" s="8">
        <v>700</v>
      </c>
    </row>
    <row r="53" spans="1:19" x14ac:dyDescent="0.2">
      <c r="A53" s="77" t="s">
        <v>193</v>
      </c>
      <c r="B53" s="74">
        <f>SUM(B46:B52)</f>
        <v>4915</v>
      </c>
      <c r="C53" s="62">
        <f t="shared" ref="C53:R53" si="11">SUM(C46:C52)</f>
        <v>5712</v>
      </c>
      <c r="D53" s="62">
        <f>SUM(D46:D52)</f>
        <v>5006</v>
      </c>
      <c r="E53" s="62">
        <f>SUM(E46:E52)</f>
        <v>6413</v>
      </c>
      <c r="F53" s="62">
        <f t="shared" si="11"/>
        <v>0</v>
      </c>
      <c r="G53" s="62">
        <f t="shared" si="11"/>
        <v>0</v>
      </c>
      <c r="H53" s="62">
        <f t="shared" si="11"/>
        <v>7028</v>
      </c>
      <c r="I53" s="62">
        <f t="shared" si="11"/>
        <v>700</v>
      </c>
      <c r="J53" s="62">
        <f t="shared" si="11"/>
        <v>0</v>
      </c>
      <c r="K53" s="62">
        <f t="shared" si="11"/>
        <v>7728</v>
      </c>
      <c r="L53" s="62">
        <f t="shared" si="11"/>
        <v>0</v>
      </c>
      <c r="M53" s="62">
        <f t="shared" si="11"/>
        <v>0</v>
      </c>
      <c r="N53" s="62">
        <f t="shared" si="11"/>
        <v>0</v>
      </c>
      <c r="O53" s="62">
        <f t="shared" si="11"/>
        <v>0</v>
      </c>
      <c r="P53" s="62">
        <f>SUM(P46:P52)</f>
        <v>7728</v>
      </c>
      <c r="Q53" s="62">
        <f t="shared" si="11"/>
        <v>4618</v>
      </c>
      <c r="R53" s="62">
        <f t="shared" si="11"/>
        <v>4618</v>
      </c>
    </row>
    <row r="54" spans="1:19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9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9" x14ac:dyDescent="0.2">
      <c r="A56" s="16" t="s">
        <v>194</v>
      </c>
      <c r="B56" s="16"/>
      <c r="C56" s="16"/>
      <c r="D56" s="16">
        <v>0</v>
      </c>
      <c r="E56" s="15">
        <v>4317</v>
      </c>
      <c r="F56" s="16"/>
      <c r="G56" s="16"/>
      <c r="H56" s="15">
        <v>1500</v>
      </c>
      <c r="I56" s="16"/>
      <c r="J56" s="16"/>
      <c r="K56" s="26">
        <v>1500</v>
      </c>
      <c r="L56" s="16"/>
      <c r="M56" s="16"/>
      <c r="N56" s="16"/>
      <c r="O56" s="16"/>
      <c r="P56" s="30">
        <v>1500</v>
      </c>
      <c r="Q56" s="15">
        <v>1500</v>
      </c>
      <c r="R56" s="15">
        <v>1500</v>
      </c>
    </row>
    <row r="57" spans="1:19" x14ac:dyDescent="0.2">
      <c r="A57" s="16" t="s">
        <v>59</v>
      </c>
      <c r="B57" s="16"/>
      <c r="C57" s="16"/>
      <c r="D57" s="16">
        <v>0</v>
      </c>
      <c r="E57" s="15">
        <v>216</v>
      </c>
      <c r="F57" s="16"/>
      <c r="G57" s="16"/>
      <c r="H57" s="16"/>
      <c r="I57" s="16"/>
      <c r="J57" s="16"/>
      <c r="K57" s="27"/>
      <c r="L57" s="16"/>
      <c r="M57" s="16"/>
      <c r="N57" s="16"/>
      <c r="O57" s="16"/>
      <c r="P57" s="31"/>
      <c r="Q57" s="16"/>
      <c r="R57" s="16"/>
    </row>
    <row r="58" spans="1:19" x14ac:dyDescent="0.2">
      <c r="A58" s="62" t="s">
        <v>195</v>
      </c>
      <c r="B58" s="62"/>
      <c r="C58" s="62"/>
      <c r="D58" s="62">
        <v>0</v>
      </c>
      <c r="E58" s="62">
        <f>SUM(E56:E57)</f>
        <v>4533</v>
      </c>
      <c r="F58" s="62"/>
      <c r="G58" s="62"/>
      <c r="H58" s="62">
        <f>SUM(H56:H57)</f>
        <v>1500</v>
      </c>
      <c r="I58" s="62"/>
      <c r="J58" s="62"/>
      <c r="K58" s="104">
        <v>1500</v>
      </c>
      <c r="L58" s="62"/>
      <c r="M58" s="62"/>
      <c r="N58" s="62"/>
      <c r="O58" s="62"/>
      <c r="P58" s="62">
        <v>1500</v>
      </c>
      <c r="Q58" s="62">
        <v>1500</v>
      </c>
      <c r="R58" s="62">
        <v>1500</v>
      </c>
    </row>
    <row r="59" spans="1:19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17"/>
    </row>
    <row r="60" spans="1:19" x14ac:dyDescent="0.2">
      <c r="A60" s="62" t="s">
        <v>196</v>
      </c>
      <c r="B60" s="62"/>
      <c r="C60" s="62"/>
      <c r="D60" s="62"/>
      <c r="E60" s="62">
        <v>7936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</row>
    <row r="61" spans="1:19" x14ac:dyDescent="0.2">
      <c r="B61" s="17"/>
      <c r="C61" s="17"/>
      <c r="D61" s="17"/>
      <c r="E61" s="17"/>
      <c r="K61" s="11"/>
      <c r="P61" s="14"/>
    </row>
    <row r="62" spans="1:19" x14ac:dyDescent="0.2">
      <c r="A62" s="8" t="s">
        <v>120</v>
      </c>
      <c r="B62" s="15"/>
      <c r="C62" s="15">
        <v>438</v>
      </c>
      <c r="D62" s="15"/>
      <c r="E62" s="15">
        <v>68</v>
      </c>
      <c r="F62" s="8"/>
      <c r="G62" s="8"/>
      <c r="H62" s="8">
        <v>68</v>
      </c>
      <c r="I62" s="8"/>
      <c r="J62" s="8"/>
      <c r="K62" s="26">
        <v>68</v>
      </c>
      <c r="L62" s="8"/>
      <c r="M62" s="8"/>
      <c r="N62" s="26"/>
      <c r="O62" s="8"/>
      <c r="P62" s="30">
        <v>68</v>
      </c>
      <c r="Q62" s="8">
        <v>100</v>
      </c>
      <c r="R62" s="8">
        <v>100</v>
      </c>
    </row>
    <row r="63" spans="1:19" x14ac:dyDescent="0.2">
      <c r="A63" s="76" t="s">
        <v>60</v>
      </c>
      <c r="B63" s="73">
        <v>1879</v>
      </c>
      <c r="C63" s="15">
        <v>2010</v>
      </c>
      <c r="D63" s="15">
        <v>2800</v>
      </c>
      <c r="E63" s="15">
        <v>1422</v>
      </c>
      <c r="F63" s="8"/>
      <c r="G63" s="8"/>
      <c r="H63" s="8"/>
      <c r="I63" s="8"/>
      <c r="J63" s="8">
        <v>1500</v>
      </c>
      <c r="K63" s="26">
        <f>SUM(F63:J63)</f>
        <v>1500</v>
      </c>
      <c r="L63" s="8"/>
      <c r="M63" s="8"/>
      <c r="N63" s="26">
        <f>SUM(L63:M63)</f>
        <v>0</v>
      </c>
      <c r="O63" s="8"/>
      <c r="P63" s="30">
        <f>SUM(K63,N63,O63)</f>
        <v>1500</v>
      </c>
      <c r="Q63" s="8">
        <v>1300</v>
      </c>
      <c r="R63" s="8">
        <v>1000</v>
      </c>
    </row>
    <row r="64" spans="1:19" x14ac:dyDescent="0.2">
      <c r="A64" s="77" t="s">
        <v>61</v>
      </c>
      <c r="B64" s="74">
        <f>SUM(B63)</f>
        <v>1879</v>
      </c>
      <c r="C64" s="62">
        <v>2448</v>
      </c>
      <c r="D64" s="62">
        <v>2800</v>
      </c>
      <c r="E64" s="62">
        <f>SUM(E62:E63)</f>
        <v>1490</v>
      </c>
      <c r="F64" s="62">
        <f t="shared" ref="F64:O64" si="12">SUM(F63)</f>
        <v>0</v>
      </c>
      <c r="G64" s="62">
        <f t="shared" si="12"/>
        <v>0</v>
      </c>
      <c r="H64" s="62">
        <v>68</v>
      </c>
      <c r="I64" s="62">
        <f t="shared" si="12"/>
        <v>0</v>
      </c>
      <c r="J64" s="62">
        <f t="shared" si="12"/>
        <v>1500</v>
      </c>
      <c r="K64" s="62">
        <v>1568</v>
      </c>
      <c r="L64" s="62">
        <f t="shared" si="12"/>
        <v>0</v>
      </c>
      <c r="M64" s="62">
        <f t="shared" si="12"/>
        <v>0</v>
      </c>
      <c r="N64" s="62">
        <f t="shared" si="12"/>
        <v>0</v>
      </c>
      <c r="O64" s="62">
        <f t="shared" si="12"/>
        <v>0</v>
      </c>
      <c r="P64" s="62">
        <v>1568</v>
      </c>
      <c r="Q64" s="62">
        <v>1400</v>
      </c>
      <c r="R64" s="62">
        <v>1100</v>
      </c>
    </row>
    <row r="65" spans="1:18" ht="12" customHeight="1" x14ac:dyDescent="0.2">
      <c r="B65" s="17"/>
      <c r="C65" s="17"/>
      <c r="D65" s="17"/>
      <c r="E65" s="17"/>
      <c r="K65" s="11"/>
      <c r="P65" s="14"/>
    </row>
    <row r="66" spans="1:18" ht="12" customHeight="1" x14ac:dyDescent="0.2">
      <c r="A66" s="76" t="s">
        <v>128</v>
      </c>
      <c r="B66" s="73"/>
      <c r="C66" s="15"/>
      <c r="D66" s="15"/>
      <c r="E66" s="15"/>
      <c r="F66" s="8"/>
      <c r="G66" s="8"/>
      <c r="H66" s="8"/>
      <c r="I66" s="8"/>
      <c r="J66" s="8"/>
      <c r="K66" s="26">
        <f>SUM(F66:J66)</f>
        <v>0</v>
      </c>
      <c r="L66" s="8"/>
      <c r="M66" s="8"/>
      <c r="N66" s="26">
        <f>SUM(L66:M66)</f>
        <v>0</v>
      </c>
      <c r="O66" s="8"/>
      <c r="P66" s="30">
        <f>SUM(K66,N66,O66)</f>
        <v>0</v>
      </c>
      <c r="Q66" s="8"/>
      <c r="R66" s="8"/>
    </row>
    <row r="67" spans="1:18" ht="12" customHeight="1" x14ac:dyDescent="0.2">
      <c r="A67" s="76" t="s">
        <v>41</v>
      </c>
      <c r="B67" s="73"/>
      <c r="C67" s="15">
        <v>252</v>
      </c>
      <c r="D67" s="15"/>
      <c r="E67" s="15">
        <v>936</v>
      </c>
      <c r="F67" s="8"/>
      <c r="G67" s="8"/>
      <c r="H67" s="8">
        <v>1000</v>
      </c>
      <c r="I67" s="8"/>
      <c r="J67" s="8"/>
      <c r="K67" s="26">
        <v>1000</v>
      </c>
      <c r="L67" s="8"/>
      <c r="M67" s="8"/>
      <c r="N67" s="26"/>
      <c r="O67" s="8"/>
      <c r="P67" s="30">
        <v>1000</v>
      </c>
      <c r="Q67" s="8">
        <v>1000</v>
      </c>
      <c r="R67" s="8">
        <v>1000</v>
      </c>
    </row>
    <row r="68" spans="1:18" x14ac:dyDescent="0.2">
      <c r="A68" s="76" t="s">
        <v>51</v>
      </c>
      <c r="B68" s="73">
        <v>10481</v>
      </c>
      <c r="C68" s="15">
        <v>60954</v>
      </c>
      <c r="D68" s="15">
        <v>9000</v>
      </c>
      <c r="E68" s="15">
        <v>14907</v>
      </c>
      <c r="F68" s="8"/>
      <c r="G68" s="8"/>
      <c r="H68" s="8">
        <v>11000</v>
      </c>
      <c r="I68" s="8"/>
      <c r="J68" s="8"/>
      <c r="K68" s="26">
        <f>SUM(F68:J68)</f>
        <v>11000</v>
      </c>
      <c r="L68" s="8"/>
      <c r="M68" s="8"/>
      <c r="N68" s="26">
        <f>SUM(L68:M68)</f>
        <v>0</v>
      </c>
      <c r="O68" s="8"/>
      <c r="P68" s="30">
        <f>SUM(K68,N68,O68)</f>
        <v>11000</v>
      </c>
      <c r="Q68" s="8">
        <v>11000</v>
      </c>
      <c r="R68" s="8">
        <v>11000</v>
      </c>
    </row>
    <row r="69" spans="1:18" x14ac:dyDescent="0.2">
      <c r="A69" s="77" t="s">
        <v>62</v>
      </c>
      <c r="B69" s="74">
        <f>SUM(B66:B68)</f>
        <v>10481</v>
      </c>
      <c r="C69" s="62">
        <f t="shared" ref="C69:R69" si="13">SUM(C66:C68)</f>
        <v>61206</v>
      </c>
      <c r="D69" s="62">
        <v>9000</v>
      </c>
      <c r="E69" s="62">
        <f t="shared" si="13"/>
        <v>15843</v>
      </c>
      <c r="F69" s="62">
        <f t="shared" si="13"/>
        <v>0</v>
      </c>
      <c r="G69" s="62">
        <f t="shared" si="13"/>
        <v>0</v>
      </c>
      <c r="H69" s="62">
        <f t="shared" si="13"/>
        <v>12000</v>
      </c>
      <c r="I69" s="62">
        <f t="shared" si="13"/>
        <v>0</v>
      </c>
      <c r="J69" s="62">
        <f t="shared" si="13"/>
        <v>0</v>
      </c>
      <c r="K69" s="62">
        <f t="shared" si="13"/>
        <v>12000</v>
      </c>
      <c r="L69" s="62">
        <f t="shared" si="13"/>
        <v>0</v>
      </c>
      <c r="M69" s="62">
        <f t="shared" si="13"/>
        <v>0</v>
      </c>
      <c r="N69" s="62">
        <f t="shared" si="13"/>
        <v>0</v>
      </c>
      <c r="O69" s="62">
        <f t="shared" si="13"/>
        <v>0</v>
      </c>
      <c r="P69" s="62">
        <f t="shared" si="13"/>
        <v>12000</v>
      </c>
      <c r="Q69" s="62">
        <f t="shared" si="13"/>
        <v>12000</v>
      </c>
      <c r="R69" s="62">
        <f t="shared" si="13"/>
        <v>12000</v>
      </c>
    </row>
    <row r="70" spans="1:18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x14ac:dyDescent="0.2">
      <c r="A74" s="116" t="s">
        <v>1</v>
      </c>
      <c r="B74" s="56" t="s">
        <v>2</v>
      </c>
      <c r="C74" s="50" t="s">
        <v>2</v>
      </c>
      <c r="D74" s="50"/>
      <c r="E74" s="50" t="s">
        <v>2</v>
      </c>
      <c r="F74" s="118" t="s">
        <v>145</v>
      </c>
      <c r="G74" s="119"/>
      <c r="H74" s="119"/>
      <c r="I74" s="119"/>
      <c r="J74" s="119"/>
      <c r="K74" s="112"/>
      <c r="L74" s="118" t="s">
        <v>146</v>
      </c>
      <c r="M74" s="119"/>
      <c r="N74" s="119"/>
      <c r="O74" s="53"/>
      <c r="P74" s="28" t="s">
        <v>3</v>
      </c>
      <c r="Q74" s="68" t="s">
        <v>3</v>
      </c>
      <c r="R74" s="7" t="s">
        <v>3</v>
      </c>
    </row>
    <row r="75" spans="1:18" ht="12" thickBot="1" x14ac:dyDescent="0.25">
      <c r="A75" s="117"/>
      <c r="B75" s="67">
        <v>2018</v>
      </c>
      <c r="C75" s="60">
        <v>2019</v>
      </c>
      <c r="D75" s="60"/>
      <c r="E75" s="60">
        <v>2020</v>
      </c>
      <c r="F75" s="71">
        <v>610</v>
      </c>
      <c r="G75" s="71">
        <v>620</v>
      </c>
      <c r="H75" s="71">
        <v>630</v>
      </c>
      <c r="I75" s="71">
        <v>640</v>
      </c>
      <c r="J75" s="71">
        <v>650</v>
      </c>
      <c r="K75" s="61" t="s">
        <v>89</v>
      </c>
      <c r="L75" s="71">
        <v>710</v>
      </c>
      <c r="M75" s="71">
        <v>720</v>
      </c>
      <c r="N75" s="69" t="s">
        <v>89</v>
      </c>
      <c r="O75" s="71">
        <v>821</v>
      </c>
      <c r="P75" s="70">
        <v>2021</v>
      </c>
      <c r="Q75" s="67">
        <v>2022</v>
      </c>
      <c r="R75" s="60">
        <v>2023</v>
      </c>
    </row>
    <row r="76" spans="1:18" x14ac:dyDescent="0.2">
      <c r="A76" s="75" t="s">
        <v>41</v>
      </c>
      <c r="B76" s="72">
        <v>272</v>
      </c>
      <c r="C76" s="41">
        <v>113</v>
      </c>
      <c r="D76" s="41"/>
      <c r="E76" s="41">
        <v>0</v>
      </c>
      <c r="F76" s="51"/>
      <c r="G76" s="51"/>
      <c r="H76" s="51"/>
      <c r="I76" s="51"/>
      <c r="J76" s="51"/>
      <c r="K76" s="58">
        <f>SUM(F76:J76)</f>
        <v>0</v>
      </c>
      <c r="L76" s="51"/>
      <c r="M76" s="51"/>
      <c r="N76" s="58">
        <f>SUM(L76:M76)</f>
        <v>0</v>
      </c>
      <c r="O76" s="51"/>
      <c r="P76" s="59">
        <f>SUM(K76,N76,O76)</f>
        <v>0</v>
      </c>
      <c r="Q76" s="51"/>
      <c r="R76" s="51"/>
    </row>
    <row r="77" spans="1:18" x14ac:dyDescent="0.2">
      <c r="A77" s="75" t="s">
        <v>197</v>
      </c>
      <c r="B77" s="72"/>
      <c r="C77" s="41"/>
      <c r="D77" s="41"/>
      <c r="E77" s="41">
        <v>1800</v>
      </c>
      <c r="F77" s="51"/>
      <c r="G77" s="51"/>
      <c r="H77" s="51">
        <v>1800</v>
      </c>
      <c r="I77" s="51"/>
      <c r="J77" s="51"/>
      <c r="K77" s="58">
        <v>1800</v>
      </c>
      <c r="L77" s="51"/>
      <c r="M77" s="51"/>
      <c r="N77" s="58"/>
      <c r="O77" s="51"/>
      <c r="P77" s="59">
        <v>1800</v>
      </c>
      <c r="Q77" s="51">
        <v>1800</v>
      </c>
      <c r="R77" s="51">
        <v>1800</v>
      </c>
    </row>
    <row r="78" spans="1:18" x14ac:dyDescent="0.2">
      <c r="A78" s="76" t="s">
        <v>51</v>
      </c>
      <c r="B78" s="73">
        <v>0</v>
      </c>
      <c r="C78" s="15">
        <v>1990</v>
      </c>
      <c r="D78" s="15"/>
      <c r="E78" s="15">
        <v>1092</v>
      </c>
      <c r="F78" s="8"/>
      <c r="G78" s="8"/>
      <c r="H78" s="8">
        <v>1100</v>
      </c>
      <c r="I78" s="8"/>
      <c r="J78" s="8"/>
      <c r="K78" s="58">
        <f t="shared" ref="K78" si="14">SUM(F78:J78)</f>
        <v>1100</v>
      </c>
      <c r="L78" s="8"/>
      <c r="M78" s="8"/>
      <c r="N78" s="58">
        <f t="shared" ref="N78:N79" si="15">SUM(L78:M78)</f>
        <v>0</v>
      </c>
      <c r="O78" s="8"/>
      <c r="P78" s="59">
        <f t="shared" ref="P78:P79" si="16">SUM(K78,N78,O78)</f>
        <v>1100</v>
      </c>
      <c r="Q78" s="8">
        <v>1100</v>
      </c>
      <c r="R78" s="8">
        <v>1100</v>
      </c>
    </row>
    <row r="79" spans="1:18" x14ac:dyDescent="0.2">
      <c r="A79" s="76" t="s">
        <v>168</v>
      </c>
      <c r="B79" s="73">
        <v>0</v>
      </c>
      <c r="C79" s="15">
        <v>0</v>
      </c>
      <c r="D79" s="15">
        <v>3600</v>
      </c>
      <c r="E79" s="15">
        <v>266</v>
      </c>
      <c r="F79" s="8"/>
      <c r="G79" s="8"/>
      <c r="H79" s="8">
        <v>300</v>
      </c>
      <c r="I79" s="8"/>
      <c r="J79" s="8"/>
      <c r="K79" s="58">
        <f>SUM(F79:J79)</f>
        <v>300</v>
      </c>
      <c r="L79" s="8"/>
      <c r="M79" s="8"/>
      <c r="N79" s="58">
        <f t="shared" si="15"/>
        <v>0</v>
      </c>
      <c r="O79" s="8"/>
      <c r="P79" s="59">
        <f t="shared" si="16"/>
        <v>300</v>
      </c>
      <c r="Q79" s="8">
        <v>300</v>
      </c>
      <c r="R79" s="8">
        <v>300</v>
      </c>
    </row>
    <row r="80" spans="1:18" x14ac:dyDescent="0.2">
      <c r="A80" s="77" t="s">
        <v>63</v>
      </c>
      <c r="B80" s="74">
        <f>SUM(B76:B79)</f>
        <v>272</v>
      </c>
      <c r="C80" s="74">
        <f t="shared" ref="C80:R80" si="17">SUM(C76:C79)</f>
        <v>2103</v>
      </c>
      <c r="D80" s="74">
        <v>3600</v>
      </c>
      <c r="E80" s="74">
        <f t="shared" si="17"/>
        <v>3158</v>
      </c>
      <c r="F80" s="74">
        <f t="shared" si="17"/>
        <v>0</v>
      </c>
      <c r="G80" s="74">
        <f t="shared" si="17"/>
        <v>0</v>
      </c>
      <c r="H80" s="74">
        <f t="shared" si="17"/>
        <v>3200</v>
      </c>
      <c r="I80" s="74">
        <f t="shared" si="17"/>
        <v>0</v>
      </c>
      <c r="J80" s="74">
        <f t="shared" si="17"/>
        <v>0</v>
      </c>
      <c r="K80" s="74">
        <f t="shared" si="17"/>
        <v>3200</v>
      </c>
      <c r="L80" s="74">
        <f t="shared" si="17"/>
        <v>0</v>
      </c>
      <c r="M80" s="74">
        <f t="shared" si="17"/>
        <v>0</v>
      </c>
      <c r="N80" s="74">
        <f t="shared" si="17"/>
        <v>0</v>
      </c>
      <c r="O80" s="74">
        <f t="shared" si="17"/>
        <v>0</v>
      </c>
      <c r="P80" s="74">
        <f t="shared" si="17"/>
        <v>3200</v>
      </c>
      <c r="Q80" s="74">
        <f t="shared" si="17"/>
        <v>3200</v>
      </c>
      <c r="R80" s="74">
        <f t="shared" si="17"/>
        <v>3200</v>
      </c>
    </row>
    <row r="81" spans="1:18" x14ac:dyDescent="0.2">
      <c r="B81" s="17"/>
      <c r="C81" s="17"/>
      <c r="D81" s="17"/>
      <c r="E81" s="17"/>
      <c r="K81" s="11"/>
      <c r="P81" s="14"/>
    </row>
    <row r="82" spans="1:18" x14ac:dyDescent="0.2">
      <c r="B82" s="17"/>
      <c r="C82" s="17"/>
      <c r="D82" s="17"/>
      <c r="E82" s="17"/>
      <c r="K82" s="11"/>
      <c r="P82" s="14"/>
    </row>
    <row r="83" spans="1:18" x14ac:dyDescent="0.2">
      <c r="B83" s="17"/>
      <c r="C83" s="17"/>
      <c r="D83" s="17"/>
      <c r="E83" s="17"/>
      <c r="K83" s="11"/>
      <c r="P83" s="14"/>
    </row>
    <row r="84" spans="1:18" x14ac:dyDescent="0.2">
      <c r="B84" s="17"/>
      <c r="C84" s="17"/>
      <c r="D84" s="17"/>
      <c r="E84" s="17"/>
      <c r="K84" s="11"/>
      <c r="P84" s="14"/>
    </row>
    <row r="85" spans="1:18" x14ac:dyDescent="0.2">
      <c r="B85" s="17"/>
      <c r="C85" s="17"/>
      <c r="D85" s="17"/>
      <c r="E85" s="17"/>
      <c r="K85" s="11"/>
      <c r="P85" s="14"/>
    </row>
    <row r="86" spans="1:18" x14ac:dyDescent="0.2">
      <c r="B86" s="17"/>
      <c r="C86" s="17"/>
      <c r="D86" s="17"/>
      <c r="E86" s="17"/>
      <c r="K86" s="11"/>
      <c r="P86" s="14"/>
    </row>
    <row r="87" spans="1:18" x14ac:dyDescent="0.2">
      <c r="B87" s="17"/>
      <c r="C87" s="17"/>
      <c r="D87" s="17"/>
      <c r="E87" s="17"/>
      <c r="K87" s="11"/>
      <c r="P87" s="14"/>
    </row>
    <row r="88" spans="1:18" x14ac:dyDescent="0.2">
      <c r="B88" s="17"/>
      <c r="C88" s="17"/>
      <c r="D88" s="17"/>
      <c r="E88" s="17"/>
      <c r="K88" s="11"/>
      <c r="P88" s="14"/>
    </row>
    <row r="89" spans="1:18" x14ac:dyDescent="0.2">
      <c r="B89" s="17"/>
      <c r="C89" s="17"/>
      <c r="D89" s="17"/>
      <c r="E89" s="17"/>
      <c r="K89" s="11"/>
      <c r="P89" s="14"/>
    </row>
    <row r="90" spans="1:18" x14ac:dyDescent="0.2">
      <c r="B90" s="17"/>
      <c r="C90" s="17"/>
      <c r="D90" s="17"/>
      <c r="E90" s="17"/>
      <c r="K90" s="11"/>
      <c r="P90" s="14"/>
    </row>
    <row r="91" spans="1:18" x14ac:dyDescent="0.2">
      <c r="B91" s="17"/>
      <c r="C91" s="17"/>
      <c r="D91" s="17"/>
      <c r="E91" s="17"/>
      <c r="K91" s="11"/>
      <c r="P91" s="14"/>
    </row>
    <row r="92" spans="1:18" x14ac:dyDescent="0.2">
      <c r="A92" s="76" t="s">
        <v>37</v>
      </c>
      <c r="B92" s="73">
        <v>13942</v>
      </c>
      <c r="C92" s="15">
        <v>20222</v>
      </c>
      <c r="D92" s="15">
        <v>24000</v>
      </c>
      <c r="E92" s="15">
        <v>22816</v>
      </c>
      <c r="F92" s="8">
        <v>25000</v>
      </c>
      <c r="G92" s="8"/>
      <c r="H92" s="8"/>
      <c r="I92" s="8"/>
      <c r="J92" s="8"/>
      <c r="K92" s="26">
        <v>25000</v>
      </c>
      <c r="L92" s="8"/>
      <c r="M92" s="8"/>
      <c r="N92" s="26">
        <f>SUM(L92:M92)</f>
        <v>0</v>
      </c>
      <c r="O92" s="8"/>
      <c r="P92" s="30">
        <f>SUM(K92,N92,O92)</f>
        <v>25000</v>
      </c>
      <c r="Q92" s="8">
        <v>26000</v>
      </c>
      <c r="R92" s="8">
        <v>28000</v>
      </c>
    </row>
    <row r="93" spans="1:18" x14ac:dyDescent="0.2">
      <c r="A93" s="76" t="s">
        <v>104</v>
      </c>
      <c r="B93" s="73">
        <v>31</v>
      </c>
      <c r="C93" s="15">
        <v>28</v>
      </c>
      <c r="D93" s="15">
        <v>0</v>
      </c>
      <c r="E93" s="15">
        <v>0</v>
      </c>
      <c r="F93" s="8"/>
      <c r="G93" s="8"/>
      <c r="H93" s="8"/>
      <c r="I93" s="8"/>
      <c r="J93" s="8"/>
      <c r="K93" s="26">
        <f t="shared" ref="K93:K112" si="18">SUM(F93:J93)</f>
        <v>0</v>
      </c>
      <c r="L93" s="8"/>
      <c r="M93" s="8"/>
      <c r="N93" s="26">
        <f t="shared" ref="N93:N113" si="19">SUM(L93:M93)</f>
        <v>0</v>
      </c>
      <c r="O93" s="8"/>
      <c r="P93" s="30">
        <f t="shared" ref="P93:P113" si="20">SUM(K93,N93,O93)</f>
        <v>0</v>
      </c>
      <c r="Q93" s="8">
        <v>0</v>
      </c>
      <c r="R93" s="8"/>
    </row>
    <row r="94" spans="1:18" x14ac:dyDescent="0.2">
      <c r="A94" s="76" t="s">
        <v>122</v>
      </c>
      <c r="B94" s="73"/>
      <c r="C94" s="15">
        <v>0</v>
      </c>
      <c r="D94" s="15">
        <v>0</v>
      </c>
      <c r="E94" s="15">
        <v>0</v>
      </c>
      <c r="F94" s="8"/>
      <c r="G94" s="8"/>
      <c r="H94" s="8"/>
      <c r="I94" s="8"/>
      <c r="J94" s="8"/>
      <c r="K94" s="26">
        <f t="shared" si="18"/>
        <v>0</v>
      </c>
      <c r="L94" s="8"/>
      <c r="M94" s="8"/>
      <c r="N94" s="26">
        <f t="shared" si="19"/>
        <v>0</v>
      </c>
      <c r="O94" s="8"/>
      <c r="P94" s="30">
        <f t="shared" si="20"/>
        <v>0</v>
      </c>
      <c r="Q94" s="8">
        <v>0</v>
      </c>
      <c r="R94" s="8"/>
    </row>
    <row r="95" spans="1:18" x14ac:dyDescent="0.2">
      <c r="A95" s="76" t="s">
        <v>38</v>
      </c>
      <c r="B95" s="73">
        <v>4750</v>
      </c>
      <c r="C95" s="15">
        <v>6242</v>
      </c>
      <c r="D95" s="15">
        <v>8500</v>
      </c>
      <c r="E95" s="15">
        <v>8038</v>
      </c>
      <c r="F95" s="8"/>
      <c r="G95" s="8">
        <v>8800</v>
      </c>
      <c r="H95" s="8"/>
      <c r="I95" s="8"/>
      <c r="J95" s="8"/>
      <c r="K95" s="26">
        <v>8800</v>
      </c>
      <c r="L95" s="8"/>
      <c r="M95" s="8"/>
      <c r="N95" s="26">
        <f t="shared" si="19"/>
        <v>0</v>
      </c>
      <c r="O95" s="8"/>
      <c r="P95" s="30">
        <v>8800</v>
      </c>
      <c r="Q95" s="8">
        <v>9200</v>
      </c>
      <c r="R95" s="8">
        <v>9900</v>
      </c>
    </row>
    <row r="96" spans="1:18" x14ac:dyDescent="0.2">
      <c r="A96" s="76" t="s">
        <v>121</v>
      </c>
      <c r="B96" s="73">
        <v>126</v>
      </c>
      <c r="C96" s="15">
        <v>2255</v>
      </c>
      <c r="D96" s="15">
        <v>1000</v>
      </c>
      <c r="E96" s="15">
        <v>750</v>
      </c>
      <c r="F96" s="8"/>
      <c r="G96" s="8"/>
      <c r="H96" s="8">
        <v>2000</v>
      </c>
      <c r="I96" s="8"/>
      <c r="J96" s="8"/>
      <c r="K96" s="26">
        <f t="shared" si="18"/>
        <v>2000</v>
      </c>
      <c r="L96" s="8"/>
      <c r="M96" s="8"/>
      <c r="N96" s="26">
        <f t="shared" si="19"/>
        <v>0</v>
      </c>
      <c r="O96" s="8"/>
      <c r="P96" s="30">
        <f t="shared" si="20"/>
        <v>2000</v>
      </c>
      <c r="Q96" s="8">
        <v>2000</v>
      </c>
      <c r="R96" s="8">
        <v>2000</v>
      </c>
    </row>
    <row r="97" spans="1:18" x14ac:dyDescent="0.2">
      <c r="A97" s="76" t="s">
        <v>53</v>
      </c>
      <c r="B97" s="73">
        <v>1500</v>
      </c>
      <c r="C97" s="15">
        <v>2418</v>
      </c>
      <c r="D97" s="15">
        <v>2000</v>
      </c>
      <c r="E97" s="15">
        <v>3421</v>
      </c>
      <c r="F97" s="8"/>
      <c r="G97" s="8"/>
      <c r="H97" s="8">
        <v>3500</v>
      </c>
      <c r="I97" s="8"/>
      <c r="J97" s="8"/>
      <c r="K97" s="26">
        <f t="shared" si="18"/>
        <v>3500</v>
      </c>
      <c r="L97" s="8"/>
      <c r="M97" s="8"/>
      <c r="N97" s="26">
        <f t="shared" si="19"/>
        <v>0</v>
      </c>
      <c r="O97" s="8"/>
      <c r="P97" s="30">
        <f t="shared" si="20"/>
        <v>3500</v>
      </c>
      <c r="Q97" s="8">
        <v>3500</v>
      </c>
      <c r="R97" s="8">
        <v>3500</v>
      </c>
    </row>
    <row r="98" spans="1:18" x14ac:dyDescent="0.2">
      <c r="A98" s="76" t="s">
        <v>87</v>
      </c>
      <c r="B98" s="73">
        <v>419</v>
      </c>
      <c r="C98" s="15">
        <v>0</v>
      </c>
      <c r="D98" s="15">
        <v>500</v>
      </c>
      <c r="E98" s="15">
        <v>0</v>
      </c>
      <c r="F98" s="8"/>
      <c r="G98" s="8"/>
      <c r="H98" s="8">
        <v>500</v>
      </c>
      <c r="I98" s="8"/>
      <c r="J98" s="8"/>
      <c r="K98" s="26">
        <f t="shared" si="18"/>
        <v>500</v>
      </c>
      <c r="L98" s="8"/>
      <c r="M98" s="8"/>
      <c r="N98" s="26">
        <f t="shared" si="19"/>
        <v>0</v>
      </c>
      <c r="O98" s="8"/>
      <c r="P98" s="30">
        <f t="shared" si="20"/>
        <v>500</v>
      </c>
      <c r="Q98" s="8">
        <v>500</v>
      </c>
      <c r="R98" s="8">
        <v>500</v>
      </c>
    </row>
    <row r="99" spans="1:18" x14ac:dyDescent="0.2">
      <c r="A99" s="76" t="s">
        <v>124</v>
      </c>
      <c r="B99" s="73">
        <v>0</v>
      </c>
      <c r="C99" s="15">
        <v>0</v>
      </c>
      <c r="D99" s="15">
        <v>800</v>
      </c>
      <c r="E99" s="15">
        <v>0</v>
      </c>
      <c r="F99" s="8"/>
      <c r="G99" s="8"/>
      <c r="H99" s="8">
        <v>500</v>
      </c>
      <c r="I99" s="8"/>
      <c r="J99" s="8"/>
      <c r="K99" s="26">
        <f t="shared" si="18"/>
        <v>500</v>
      </c>
      <c r="L99" s="8"/>
      <c r="M99" s="8"/>
      <c r="N99" s="26">
        <f t="shared" si="19"/>
        <v>0</v>
      </c>
      <c r="O99" s="8"/>
      <c r="P99" s="30">
        <f t="shared" si="20"/>
        <v>500</v>
      </c>
      <c r="Q99" s="8">
        <v>500</v>
      </c>
      <c r="R99" s="8">
        <v>500</v>
      </c>
    </row>
    <row r="100" spans="1:18" x14ac:dyDescent="0.2">
      <c r="A100" s="76" t="s">
        <v>64</v>
      </c>
      <c r="B100" s="73">
        <v>40</v>
      </c>
      <c r="C100" s="15">
        <v>58</v>
      </c>
      <c r="D100" s="15">
        <v>240</v>
      </c>
      <c r="E100" s="15">
        <v>20</v>
      </c>
      <c r="F100" s="8"/>
      <c r="G100" s="8"/>
      <c r="H100" s="8">
        <v>50</v>
      </c>
      <c r="I100" s="8"/>
      <c r="J100" s="8"/>
      <c r="K100" s="26">
        <f t="shared" si="18"/>
        <v>50</v>
      </c>
      <c r="L100" s="8"/>
      <c r="M100" s="8"/>
      <c r="N100" s="26">
        <f t="shared" si="19"/>
        <v>0</v>
      </c>
      <c r="O100" s="8"/>
      <c r="P100" s="30">
        <f t="shared" si="20"/>
        <v>50</v>
      </c>
      <c r="Q100" s="8">
        <v>50</v>
      </c>
      <c r="R100" s="8">
        <v>50</v>
      </c>
    </row>
    <row r="101" spans="1:18" x14ac:dyDescent="0.2">
      <c r="A101" s="76" t="s">
        <v>41</v>
      </c>
      <c r="B101" s="73">
        <v>738</v>
      </c>
      <c r="C101" s="15">
        <v>368</v>
      </c>
      <c r="D101" s="15">
        <v>500</v>
      </c>
      <c r="E101" s="15">
        <v>1031</v>
      </c>
      <c r="F101" s="8"/>
      <c r="G101" s="8"/>
      <c r="H101" s="8">
        <v>1000</v>
      </c>
      <c r="I101" s="8"/>
      <c r="J101" s="8"/>
      <c r="K101" s="26">
        <f t="shared" si="18"/>
        <v>1000</v>
      </c>
      <c r="L101" s="8"/>
      <c r="M101" s="8"/>
      <c r="N101" s="26">
        <f t="shared" si="19"/>
        <v>0</v>
      </c>
      <c r="O101" s="8"/>
      <c r="P101" s="30">
        <f t="shared" si="20"/>
        <v>1000</v>
      </c>
      <c r="Q101" s="8">
        <v>1000</v>
      </c>
      <c r="R101" s="8">
        <v>1000</v>
      </c>
    </row>
    <row r="102" spans="1:18" x14ac:dyDescent="0.2">
      <c r="A102" s="76" t="s">
        <v>105</v>
      </c>
      <c r="B102" s="73">
        <v>210</v>
      </c>
      <c r="C102" s="15">
        <v>0</v>
      </c>
      <c r="D102" s="15">
        <v>200</v>
      </c>
      <c r="E102" s="15">
        <v>200</v>
      </c>
      <c r="F102" s="8"/>
      <c r="G102" s="8"/>
      <c r="H102" s="8">
        <v>230</v>
      </c>
      <c r="I102" s="8"/>
      <c r="J102" s="8"/>
      <c r="K102" s="26">
        <f t="shared" si="18"/>
        <v>230</v>
      </c>
      <c r="L102" s="8"/>
      <c r="M102" s="8"/>
      <c r="N102" s="26">
        <f t="shared" si="19"/>
        <v>0</v>
      </c>
      <c r="O102" s="8"/>
      <c r="P102" s="30">
        <f t="shared" si="20"/>
        <v>230</v>
      </c>
      <c r="Q102" s="8">
        <v>250</v>
      </c>
      <c r="R102" s="8">
        <v>250</v>
      </c>
    </row>
    <row r="103" spans="1:18" x14ac:dyDescent="0.2">
      <c r="A103" s="76" t="s">
        <v>120</v>
      </c>
      <c r="B103" s="73">
        <v>0</v>
      </c>
      <c r="C103" s="15">
        <v>0</v>
      </c>
      <c r="D103" s="15">
        <v>0</v>
      </c>
      <c r="E103" s="15">
        <v>0</v>
      </c>
      <c r="F103" s="8"/>
      <c r="G103" s="8"/>
      <c r="H103" s="8">
        <v>0</v>
      </c>
      <c r="I103" s="8"/>
      <c r="J103" s="8"/>
      <c r="K103" s="26">
        <f t="shared" si="18"/>
        <v>0</v>
      </c>
      <c r="L103" s="8"/>
      <c r="M103" s="8"/>
      <c r="N103" s="26">
        <f t="shared" si="19"/>
        <v>0</v>
      </c>
      <c r="O103" s="8"/>
      <c r="P103" s="30">
        <f t="shared" si="20"/>
        <v>0</v>
      </c>
      <c r="Q103" s="8">
        <v>0</v>
      </c>
      <c r="R103" s="8"/>
    </row>
    <row r="104" spans="1:18" x14ac:dyDescent="0.2">
      <c r="A104" s="76" t="s">
        <v>65</v>
      </c>
      <c r="B104" s="73">
        <v>1450</v>
      </c>
      <c r="C104" s="15">
        <v>2103</v>
      </c>
      <c r="D104" s="15">
        <v>2000</v>
      </c>
      <c r="E104" s="15">
        <v>2040</v>
      </c>
      <c r="F104" s="8"/>
      <c r="G104" s="8"/>
      <c r="H104" s="8">
        <v>2000</v>
      </c>
      <c r="I104" s="8"/>
      <c r="J104" s="8"/>
      <c r="K104" s="26">
        <f t="shared" si="18"/>
        <v>2000</v>
      </c>
      <c r="L104" s="8"/>
      <c r="M104" s="8"/>
      <c r="N104" s="26">
        <f t="shared" si="19"/>
        <v>0</v>
      </c>
      <c r="O104" s="8"/>
      <c r="P104" s="30">
        <f t="shared" si="20"/>
        <v>2000</v>
      </c>
      <c r="Q104" s="8">
        <v>2000</v>
      </c>
      <c r="R104" s="8">
        <v>2000</v>
      </c>
    </row>
    <row r="105" spans="1:18" x14ac:dyDescent="0.2">
      <c r="A105" s="76" t="s">
        <v>48</v>
      </c>
      <c r="B105" s="73">
        <v>25</v>
      </c>
      <c r="C105" s="15">
        <v>0</v>
      </c>
      <c r="D105" s="15">
        <v>0</v>
      </c>
      <c r="E105" s="15">
        <v>7</v>
      </c>
      <c r="F105" s="8"/>
      <c r="G105" s="8"/>
      <c r="H105" s="8">
        <v>100</v>
      </c>
      <c r="I105" s="8"/>
      <c r="J105" s="8"/>
      <c r="K105" s="26">
        <f t="shared" si="18"/>
        <v>100</v>
      </c>
      <c r="L105" s="8"/>
      <c r="M105" s="8"/>
      <c r="N105" s="26">
        <f t="shared" si="19"/>
        <v>0</v>
      </c>
      <c r="O105" s="8"/>
      <c r="P105" s="30">
        <f t="shared" si="20"/>
        <v>100</v>
      </c>
      <c r="Q105" s="8">
        <v>100</v>
      </c>
      <c r="R105" s="8">
        <v>100</v>
      </c>
    </row>
    <row r="106" spans="1:18" x14ac:dyDescent="0.2">
      <c r="A106" s="76" t="s">
        <v>180</v>
      </c>
      <c r="B106" s="73"/>
      <c r="C106" s="15">
        <v>777</v>
      </c>
      <c r="D106" s="15">
        <v>0</v>
      </c>
      <c r="E106" s="15">
        <v>1013</v>
      </c>
      <c r="F106" s="8"/>
      <c r="G106" s="8"/>
      <c r="H106" s="8">
        <v>1100</v>
      </c>
      <c r="I106" s="8"/>
      <c r="J106" s="8"/>
      <c r="K106" s="26">
        <f t="shared" si="18"/>
        <v>1100</v>
      </c>
      <c r="L106" s="8"/>
      <c r="M106" s="8"/>
      <c r="N106" s="26">
        <v>0</v>
      </c>
      <c r="O106" s="8"/>
      <c r="P106" s="30">
        <v>1100</v>
      </c>
      <c r="Q106" s="8">
        <v>1100</v>
      </c>
      <c r="R106" s="8">
        <v>1100</v>
      </c>
    </row>
    <row r="107" spans="1:18" x14ac:dyDescent="0.2">
      <c r="A107" s="76" t="s">
        <v>84</v>
      </c>
      <c r="B107" s="73"/>
      <c r="C107" s="15">
        <v>40</v>
      </c>
      <c r="D107" s="15">
        <v>0</v>
      </c>
      <c r="E107" s="15">
        <v>0</v>
      </c>
      <c r="F107" s="8"/>
      <c r="G107" s="8"/>
      <c r="H107" s="8">
        <v>50</v>
      </c>
      <c r="I107" s="8"/>
      <c r="J107" s="8"/>
      <c r="K107" s="26">
        <f t="shared" si="18"/>
        <v>50</v>
      </c>
      <c r="L107" s="8"/>
      <c r="M107" s="8"/>
      <c r="N107" s="26"/>
      <c r="O107" s="8"/>
      <c r="P107" s="30">
        <v>50</v>
      </c>
      <c r="Q107" s="8">
        <v>50</v>
      </c>
      <c r="R107" s="8">
        <v>50</v>
      </c>
    </row>
    <row r="108" spans="1:18" x14ac:dyDescent="0.2">
      <c r="A108" s="76" t="s">
        <v>88</v>
      </c>
      <c r="B108" s="73">
        <v>403</v>
      </c>
      <c r="C108" s="15">
        <v>534</v>
      </c>
      <c r="D108" s="15">
        <v>500</v>
      </c>
      <c r="E108" s="15">
        <v>169</v>
      </c>
      <c r="F108" s="8"/>
      <c r="G108" s="8"/>
      <c r="H108" s="8">
        <v>500</v>
      </c>
      <c r="I108" s="8"/>
      <c r="J108" s="8"/>
      <c r="K108" s="26">
        <f t="shared" si="18"/>
        <v>500</v>
      </c>
      <c r="L108" s="8"/>
      <c r="M108" s="8"/>
      <c r="N108" s="26">
        <f t="shared" si="19"/>
        <v>0</v>
      </c>
      <c r="O108" s="8"/>
      <c r="P108" s="30">
        <f t="shared" si="20"/>
        <v>500</v>
      </c>
      <c r="Q108" s="8">
        <v>500</v>
      </c>
      <c r="R108" s="8">
        <v>500</v>
      </c>
    </row>
    <row r="109" spans="1:18" x14ac:dyDescent="0.2">
      <c r="A109" s="76" t="s">
        <v>198</v>
      </c>
      <c r="B109" s="73"/>
      <c r="C109" s="15"/>
      <c r="D109" s="15">
        <v>0</v>
      </c>
      <c r="E109" s="15">
        <v>7171</v>
      </c>
      <c r="F109" s="8"/>
      <c r="G109" s="8"/>
      <c r="H109" s="8"/>
      <c r="I109" s="8"/>
      <c r="J109" s="8"/>
      <c r="K109" s="26"/>
      <c r="L109" s="8"/>
      <c r="M109" s="8"/>
      <c r="N109" s="26"/>
      <c r="O109" s="8"/>
      <c r="P109" s="30"/>
      <c r="Q109" s="8"/>
      <c r="R109" s="8"/>
    </row>
    <row r="110" spans="1:18" x14ac:dyDescent="0.2">
      <c r="A110" s="76" t="s">
        <v>199</v>
      </c>
      <c r="B110" s="73"/>
      <c r="C110" s="15"/>
      <c r="D110" s="15">
        <v>0</v>
      </c>
      <c r="E110" s="15">
        <v>2954</v>
      </c>
      <c r="F110" s="8"/>
      <c r="G110" s="8"/>
      <c r="H110" s="8"/>
      <c r="I110" s="8"/>
      <c r="J110" s="8"/>
      <c r="K110" s="26"/>
      <c r="L110" s="8"/>
      <c r="M110" s="8"/>
      <c r="N110" s="26"/>
      <c r="O110" s="8"/>
      <c r="P110" s="30"/>
      <c r="Q110" s="8"/>
      <c r="R110" s="8"/>
    </row>
    <row r="111" spans="1:18" x14ac:dyDescent="0.2">
      <c r="A111" s="76" t="s">
        <v>200</v>
      </c>
      <c r="B111" s="73"/>
      <c r="C111" s="15"/>
      <c r="D111" s="15">
        <v>0</v>
      </c>
      <c r="E111" s="15">
        <v>728</v>
      </c>
      <c r="F111" s="8"/>
      <c r="G111" s="8"/>
      <c r="H111" s="8">
        <v>500</v>
      </c>
      <c r="I111" s="8"/>
      <c r="J111" s="8"/>
      <c r="K111" s="26">
        <v>500</v>
      </c>
      <c r="L111" s="8"/>
      <c r="M111" s="8"/>
      <c r="N111" s="26"/>
      <c r="O111" s="8"/>
      <c r="P111" s="30">
        <v>500</v>
      </c>
      <c r="Q111" s="8">
        <v>500</v>
      </c>
      <c r="R111" s="8">
        <v>500</v>
      </c>
    </row>
    <row r="112" spans="1:18" x14ac:dyDescent="0.2">
      <c r="A112" s="76" t="s">
        <v>51</v>
      </c>
      <c r="B112" s="73">
        <v>3307</v>
      </c>
      <c r="C112" s="15">
        <v>7967</v>
      </c>
      <c r="D112" s="15">
        <v>6000</v>
      </c>
      <c r="E112" s="15">
        <v>14133</v>
      </c>
      <c r="F112" s="8"/>
      <c r="G112" s="8"/>
      <c r="H112" s="8">
        <v>8000</v>
      </c>
      <c r="I112" s="8"/>
      <c r="J112" s="8"/>
      <c r="K112" s="26">
        <f t="shared" si="18"/>
        <v>8000</v>
      </c>
      <c r="L112" s="8"/>
      <c r="M112" s="8"/>
      <c r="N112" s="26">
        <f t="shared" si="19"/>
        <v>0</v>
      </c>
      <c r="O112" s="8"/>
      <c r="P112" s="30">
        <f t="shared" si="20"/>
        <v>8000</v>
      </c>
      <c r="Q112" s="8">
        <v>8000</v>
      </c>
      <c r="R112" s="8">
        <v>8000</v>
      </c>
    </row>
    <row r="113" spans="1:18" x14ac:dyDescent="0.2">
      <c r="A113" s="76" t="s">
        <v>52</v>
      </c>
      <c r="B113" s="73">
        <v>0</v>
      </c>
      <c r="C113" s="15">
        <v>0</v>
      </c>
      <c r="D113" s="15">
        <v>0</v>
      </c>
      <c r="E113" s="15">
        <v>0</v>
      </c>
      <c r="F113" s="8"/>
      <c r="G113" s="8"/>
      <c r="H113" s="8">
        <v>0</v>
      </c>
      <c r="I113" s="8"/>
      <c r="J113" s="8"/>
      <c r="K113" s="26">
        <f>SUM(F113:J113)</f>
        <v>0</v>
      </c>
      <c r="L113" s="8"/>
      <c r="M113" s="8"/>
      <c r="N113" s="26">
        <f t="shared" si="19"/>
        <v>0</v>
      </c>
      <c r="O113" s="8"/>
      <c r="P113" s="30">
        <f t="shared" si="20"/>
        <v>0</v>
      </c>
      <c r="Q113" s="8">
        <v>0</v>
      </c>
      <c r="R113" s="8">
        <v>0</v>
      </c>
    </row>
    <row r="114" spans="1:18" x14ac:dyDescent="0.2">
      <c r="A114" s="77" t="s">
        <v>66</v>
      </c>
      <c r="B114" s="74">
        <f>SUM(B92:B113)</f>
        <v>26941</v>
      </c>
      <c r="C114" s="74">
        <f t="shared" ref="C114:R114" si="21">SUM(C92:C113)</f>
        <v>43012</v>
      </c>
      <c r="D114" s="74">
        <f>SUM(D92:D113)</f>
        <v>46240</v>
      </c>
      <c r="E114" s="74">
        <f t="shared" si="21"/>
        <v>64491</v>
      </c>
      <c r="F114" s="74">
        <f t="shared" si="21"/>
        <v>25000</v>
      </c>
      <c r="G114" s="74">
        <f t="shared" si="21"/>
        <v>8800</v>
      </c>
      <c r="H114" s="74">
        <f t="shared" si="21"/>
        <v>20030</v>
      </c>
      <c r="I114" s="74">
        <f t="shared" si="21"/>
        <v>0</v>
      </c>
      <c r="J114" s="74">
        <f t="shared" si="21"/>
        <v>0</v>
      </c>
      <c r="K114" s="74">
        <f t="shared" si="21"/>
        <v>53830</v>
      </c>
      <c r="L114" s="74">
        <f t="shared" si="21"/>
        <v>0</v>
      </c>
      <c r="M114" s="74">
        <f t="shared" si="21"/>
        <v>0</v>
      </c>
      <c r="N114" s="74">
        <f>SUM(N92:N113)</f>
        <v>0</v>
      </c>
      <c r="O114" s="74">
        <f t="shared" si="21"/>
        <v>0</v>
      </c>
      <c r="P114" s="74">
        <f>SUM(P92:P113)</f>
        <v>53830</v>
      </c>
      <c r="Q114" s="74">
        <f t="shared" si="21"/>
        <v>55250</v>
      </c>
      <c r="R114" s="74">
        <f t="shared" si="21"/>
        <v>57950</v>
      </c>
    </row>
    <row r="115" spans="1:18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1:18" x14ac:dyDescent="0.2">
      <c r="A117" s="76" t="s">
        <v>67</v>
      </c>
      <c r="B117" s="73">
        <v>0</v>
      </c>
      <c r="C117" s="15"/>
      <c r="D117" s="15"/>
      <c r="E117" s="15">
        <v>4</v>
      </c>
      <c r="F117" s="8"/>
      <c r="G117" s="8"/>
      <c r="H117" s="8">
        <v>100</v>
      </c>
      <c r="I117" s="8"/>
      <c r="J117" s="8"/>
      <c r="K117" s="34">
        <v>100</v>
      </c>
      <c r="L117" s="8"/>
      <c r="M117" s="8"/>
      <c r="N117" s="26">
        <f>SUM(L117:M117)</f>
        <v>0</v>
      </c>
      <c r="O117" s="8"/>
      <c r="P117" s="30">
        <v>100</v>
      </c>
      <c r="Q117" s="8">
        <v>100</v>
      </c>
      <c r="R117" s="8">
        <v>100</v>
      </c>
    </row>
    <row r="118" spans="1:18" x14ac:dyDescent="0.2">
      <c r="A118" s="76" t="s">
        <v>51</v>
      </c>
      <c r="B118" s="73"/>
      <c r="C118" s="73">
        <v>2627</v>
      </c>
      <c r="D118" s="73">
        <v>500</v>
      </c>
      <c r="E118" s="73">
        <v>29</v>
      </c>
      <c r="F118" s="66"/>
      <c r="G118" s="66"/>
      <c r="H118" s="66"/>
      <c r="I118" s="66"/>
      <c r="J118" s="66"/>
      <c r="K118" s="100"/>
      <c r="L118" s="66"/>
      <c r="M118" s="66"/>
      <c r="N118" s="101"/>
      <c r="O118" s="66"/>
      <c r="P118" s="102"/>
      <c r="Q118" s="66"/>
      <c r="R118" s="66"/>
    </row>
    <row r="119" spans="1:18" x14ac:dyDescent="0.2">
      <c r="A119" s="77" t="s">
        <v>68</v>
      </c>
      <c r="B119" s="74">
        <f>SUM(B117)</f>
        <v>0</v>
      </c>
      <c r="C119" s="74">
        <v>2627</v>
      </c>
      <c r="D119" s="74">
        <v>500</v>
      </c>
      <c r="E119" s="74">
        <f>SUM(E117:E118)</f>
        <v>33</v>
      </c>
      <c r="F119" s="74">
        <f t="shared" ref="F119:R119" si="22">SUM(F117)</f>
        <v>0</v>
      </c>
      <c r="G119" s="74">
        <f t="shared" si="22"/>
        <v>0</v>
      </c>
      <c r="H119" s="74">
        <f t="shared" si="22"/>
        <v>100</v>
      </c>
      <c r="I119" s="74">
        <f t="shared" si="22"/>
        <v>0</v>
      </c>
      <c r="J119" s="74">
        <f t="shared" si="22"/>
        <v>0</v>
      </c>
      <c r="K119" s="74">
        <f t="shared" si="22"/>
        <v>100</v>
      </c>
      <c r="L119" s="74">
        <f t="shared" si="22"/>
        <v>0</v>
      </c>
      <c r="M119" s="74">
        <f t="shared" si="22"/>
        <v>0</v>
      </c>
      <c r="N119" s="74">
        <f t="shared" si="22"/>
        <v>0</v>
      </c>
      <c r="O119" s="74">
        <f t="shared" si="22"/>
        <v>0</v>
      </c>
      <c r="P119" s="74">
        <f t="shared" si="22"/>
        <v>100</v>
      </c>
      <c r="Q119" s="74">
        <f t="shared" si="22"/>
        <v>100</v>
      </c>
      <c r="R119" s="74">
        <f t="shared" si="22"/>
        <v>100</v>
      </c>
    </row>
    <row r="120" spans="1:18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x14ac:dyDescent="0.2">
      <c r="B121" s="17"/>
      <c r="C121" s="17"/>
      <c r="D121" s="17"/>
      <c r="E121" s="17"/>
      <c r="K121" s="11"/>
      <c r="P121" s="14"/>
    </row>
    <row r="122" spans="1:18" x14ac:dyDescent="0.2">
      <c r="A122" s="89" t="s">
        <v>69</v>
      </c>
      <c r="B122" s="90">
        <v>10381</v>
      </c>
      <c r="C122" s="62">
        <v>11522</v>
      </c>
      <c r="D122" s="62">
        <v>13000</v>
      </c>
      <c r="E122" s="62">
        <v>10465</v>
      </c>
      <c r="F122" s="62"/>
      <c r="G122" s="62"/>
      <c r="H122" s="62">
        <v>11000</v>
      </c>
      <c r="I122" s="62"/>
      <c r="J122" s="62"/>
      <c r="K122" s="62">
        <v>11000</v>
      </c>
      <c r="L122" s="62"/>
      <c r="M122" s="62"/>
      <c r="N122" s="62">
        <f>SUM(L122:M122)</f>
        <v>0</v>
      </c>
      <c r="O122" s="62"/>
      <c r="P122" s="62">
        <f>SUM(K122,N122,O122)</f>
        <v>11000</v>
      </c>
      <c r="Q122" s="62">
        <v>12000</v>
      </c>
      <c r="R122" s="62">
        <v>12000</v>
      </c>
    </row>
    <row r="123" spans="1:18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ht="15" x14ac:dyDescent="0.25">
      <c r="B124" s="17"/>
      <c r="C124" s="17"/>
      <c r="D124" s="17"/>
      <c r="E124" s="17"/>
      <c r="K124" s="11"/>
      <c r="O124"/>
      <c r="P124"/>
      <c r="Q124"/>
    </row>
    <row r="125" spans="1:18" x14ac:dyDescent="0.2">
      <c r="A125" s="89" t="s">
        <v>70</v>
      </c>
      <c r="B125" s="90">
        <v>2014</v>
      </c>
      <c r="C125" s="62">
        <v>2654</v>
      </c>
      <c r="D125" s="62">
        <v>2000</v>
      </c>
      <c r="E125" s="62">
        <v>11940</v>
      </c>
      <c r="F125" s="62"/>
      <c r="G125" s="62"/>
      <c r="H125" s="62">
        <v>2000</v>
      </c>
      <c r="I125" s="62"/>
      <c r="J125" s="62"/>
      <c r="K125" s="62">
        <v>2000</v>
      </c>
      <c r="L125" s="62"/>
      <c r="M125" s="62"/>
      <c r="N125" s="62">
        <f>SUM(L125:M125)</f>
        <v>0</v>
      </c>
      <c r="O125" s="62"/>
      <c r="P125" s="62">
        <f t="shared" ref="P125:P131" si="23">SUM(K125,N125,O125)</f>
        <v>2000</v>
      </c>
      <c r="Q125" s="62">
        <v>2000</v>
      </c>
      <c r="R125" s="62">
        <v>2000</v>
      </c>
    </row>
    <row r="126" spans="1:18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 ht="15" x14ac:dyDescent="0.25">
      <c r="B127" s="17"/>
      <c r="C127" s="17"/>
      <c r="D127" s="17"/>
      <c r="E127" s="17"/>
      <c r="K127" s="11"/>
      <c r="N127"/>
      <c r="O127"/>
      <c r="P127"/>
      <c r="Q127"/>
    </row>
    <row r="128" spans="1:18" x14ac:dyDescent="0.2">
      <c r="A128" s="89" t="s">
        <v>71</v>
      </c>
      <c r="B128" s="90">
        <v>11848</v>
      </c>
      <c r="C128" s="62">
        <v>20612</v>
      </c>
      <c r="D128" s="62">
        <v>12000</v>
      </c>
      <c r="E128" s="62">
        <v>6265</v>
      </c>
      <c r="F128" s="62"/>
      <c r="G128" s="62"/>
      <c r="H128" s="62">
        <v>8000</v>
      </c>
      <c r="I128" s="62"/>
      <c r="J128" s="62"/>
      <c r="K128" s="62">
        <v>8000</v>
      </c>
      <c r="L128" s="62"/>
      <c r="M128" s="62"/>
      <c r="N128" s="62">
        <f t="shared" ref="N128" si="24">SUM(L128:M128)</f>
        <v>0</v>
      </c>
      <c r="O128" s="62"/>
      <c r="P128" s="62">
        <f t="shared" si="23"/>
        <v>8000</v>
      </c>
      <c r="Q128" s="62">
        <v>10000</v>
      </c>
      <c r="R128" s="62">
        <v>10000</v>
      </c>
    </row>
    <row r="129" spans="1:18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1:18" ht="15" x14ac:dyDescent="0.25">
      <c r="B130" s="17"/>
      <c r="C130" s="17"/>
      <c r="D130" s="17"/>
      <c r="E130" s="17"/>
      <c r="K130" s="11"/>
      <c r="N130"/>
      <c r="O130"/>
      <c r="P130"/>
      <c r="Q130"/>
    </row>
    <row r="131" spans="1:18" x14ac:dyDescent="0.2">
      <c r="A131" s="89" t="s">
        <v>144</v>
      </c>
      <c r="B131" s="90">
        <v>92</v>
      </c>
      <c r="C131" s="62">
        <v>983</v>
      </c>
      <c r="D131" s="62">
        <v>1500</v>
      </c>
      <c r="E131" s="62">
        <v>0</v>
      </c>
      <c r="F131" s="62"/>
      <c r="G131" s="62"/>
      <c r="H131" s="62">
        <v>1500</v>
      </c>
      <c r="I131" s="62"/>
      <c r="J131" s="62"/>
      <c r="K131" s="62">
        <v>1500</v>
      </c>
      <c r="L131" s="62"/>
      <c r="M131" s="62"/>
      <c r="N131" s="62">
        <f>SUM(L131:M131)</f>
        <v>0</v>
      </c>
      <c r="O131" s="62"/>
      <c r="P131" s="62">
        <f t="shared" si="23"/>
        <v>1500</v>
      </c>
      <c r="Q131" s="62">
        <v>1500</v>
      </c>
      <c r="R131" s="62">
        <v>1500</v>
      </c>
    </row>
    <row r="132" spans="1:18" ht="15" x14ac:dyDescent="0.25">
      <c r="B132" s="17"/>
      <c r="C132" s="17"/>
      <c r="D132" s="17"/>
      <c r="E132" s="17"/>
      <c r="K132" s="17"/>
      <c r="N132"/>
      <c r="P132"/>
    </row>
    <row r="133" spans="1:18" ht="15" x14ac:dyDescent="0.25">
      <c r="B133" s="17"/>
      <c r="C133" s="17"/>
      <c r="D133" s="17"/>
      <c r="E133" s="17"/>
      <c r="K133" s="17"/>
      <c r="N133"/>
      <c r="P133"/>
    </row>
    <row r="134" spans="1:18" ht="15" x14ac:dyDescent="0.25">
      <c r="B134" s="17"/>
      <c r="C134" s="17"/>
      <c r="D134" s="17"/>
      <c r="E134" s="17"/>
      <c r="K134" s="17"/>
      <c r="N134"/>
      <c r="P134"/>
    </row>
    <row r="135" spans="1:18" ht="15" x14ac:dyDescent="0.25">
      <c r="B135" s="17"/>
      <c r="C135" s="17"/>
      <c r="D135" s="17"/>
      <c r="E135" s="17"/>
      <c r="K135" s="17"/>
      <c r="N135"/>
      <c r="P135"/>
    </row>
    <row r="136" spans="1:18" x14ac:dyDescent="0.2">
      <c r="A136" s="76" t="s">
        <v>97</v>
      </c>
      <c r="B136" s="85">
        <v>87035</v>
      </c>
      <c r="C136" s="16">
        <v>90000</v>
      </c>
      <c r="D136" s="16">
        <v>95700</v>
      </c>
      <c r="E136" s="38">
        <v>99634</v>
      </c>
      <c r="F136" s="8"/>
      <c r="G136" s="8"/>
      <c r="H136" s="8"/>
      <c r="I136" s="10">
        <v>92000</v>
      </c>
      <c r="J136" s="8"/>
      <c r="K136" s="32">
        <v>92000</v>
      </c>
      <c r="L136" s="8"/>
      <c r="M136" s="8"/>
      <c r="N136" s="27">
        <f>SUM(L136:M136)</f>
        <v>0</v>
      </c>
      <c r="O136" s="8"/>
      <c r="P136" s="31">
        <v>92000</v>
      </c>
      <c r="Q136" s="10">
        <v>94000</v>
      </c>
      <c r="R136" s="10">
        <v>94000</v>
      </c>
    </row>
    <row r="137" spans="1:18" x14ac:dyDescent="0.2">
      <c r="A137" s="76" t="s">
        <v>106</v>
      </c>
      <c r="B137" s="73">
        <v>14077</v>
      </c>
      <c r="C137" s="15">
        <v>15000</v>
      </c>
      <c r="D137" s="15">
        <v>16000</v>
      </c>
      <c r="E137" s="37">
        <v>12446</v>
      </c>
      <c r="F137" s="8"/>
      <c r="G137" s="8"/>
      <c r="H137" s="8"/>
      <c r="I137" s="8">
        <v>13300</v>
      </c>
      <c r="J137" s="8"/>
      <c r="K137" s="34">
        <v>13300</v>
      </c>
      <c r="L137" s="8"/>
      <c r="M137" s="8"/>
      <c r="N137" s="27">
        <f t="shared" ref="N137:N155" si="25">SUM(L137:M137)</f>
        <v>0</v>
      </c>
      <c r="O137" s="8"/>
      <c r="P137" s="31">
        <f t="shared" ref="P137:P155" si="26">SUM(K137,N137,O137)</f>
        <v>13300</v>
      </c>
      <c r="Q137" s="8">
        <v>14300</v>
      </c>
      <c r="R137" s="8">
        <v>14300</v>
      </c>
    </row>
    <row r="138" spans="1:18" x14ac:dyDescent="0.2">
      <c r="A138" s="76" t="s">
        <v>73</v>
      </c>
      <c r="B138" s="73">
        <v>43565</v>
      </c>
      <c r="C138" s="15">
        <v>49000</v>
      </c>
      <c r="D138" s="15">
        <v>52000</v>
      </c>
      <c r="E138" s="37">
        <v>57411</v>
      </c>
      <c r="F138" s="8"/>
      <c r="G138" s="8"/>
      <c r="H138" s="8"/>
      <c r="I138" s="8">
        <v>52000</v>
      </c>
      <c r="J138" s="8"/>
      <c r="K138" s="34">
        <v>52000</v>
      </c>
      <c r="L138" s="8"/>
      <c r="M138" s="8"/>
      <c r="N138" s="27">
        <f t="shared" si="25"/>
        <v>0</v>
      </c>
      <c r="O138" s="8"/>
      <c r="P138" s="31">
        <f t="shared" si="26"/>
        <v>52000</v>
      </c>
      <c r="Q138" s="8">
        <v>52500</v>
      </c>
      <c r="R138" s="8">
        <v>52500</v>
      </c>
    </row>
    <row r="139" spans="1:18" x14ac:dyDescent="0.2">
      <c r="A139" s="76" t="s">
        <v>72</v>
      </c>
      <c r="B139" s="73">
        <v>10192</v>
      </c>
      <c r="C139" s="15">
        <v>13000</v>
      </c>
      <c r="D139" s="15">
        <v>14500</v>
      </c>
      <c r="E139" s="37">
        <v>15143</v>
      </c>
      <c r="F139" s="8"/>
      <c r="G139" s="8"/>
      <c r="H139" s="8"/>
      <c r="I139" s="8">
        <v>13500</v>
      </c>
      <c r="J139" s="8"/>
      <c r="K139" s="34">
        <v>13500</v>
      </c>
      <c r="L139" s="8"/>
      <c r="M139" s="8"/>
      <c r="N139" s="27">
        <f t="shared" si="25"/>
        <v>0</v>
      </c>
      <c r="O139" s="8"/>
      <c r="P139" s="31">
        <f t="shared" si="26"/>
        <v>13500</v>
      </c>
      <c r="Q139" s="8">
        <v>13500</v>
      </c>
      <c r="R139" s="8">
        <v>13500</v>
      </c>
    </row>
    <row r="140" spans="1:18" x14ac:dyDescent="0.2">
      <c r="A140" s="76" t="s">
        <v>170</v>
      </c>
      <c r="B140" s="73">
        <v>19201</v>
      </c>
      <c r="C140" s="15">
        <v>415</v>
      </c>
      <c r="D140" s="15">
        <v>12000</v>
      </c>
      <c r="E140" s="37">
        <v>13536</v>
      </c>
      <c r="F140" s="8"/>
      <c r="G140" s="8"/>
      <c r="H140" s="8"/>
      <c r="I140" s="8">
        <v>12000</v>
      </c>
      <c r="J140" s="8"/>
      <c r="K140" s="34">
        <v>12000</v>
      </c>
      <c r="L140" s="8"/>
      <c r="M140" s="8"/>
      <c r="N140" s="27">
        <f t="shared" si="25"/>
        <v>0</v>
      </c>
      <c r="O140" s="8"/>
      <c r="P140" s="31">
        <f t="shared" si="26"/>
        <v>12000</v>
      </c>
      <c r="Q140" s="8">
        <v>12500</v>
      </c>
      <c r="R140" s="8">
        <v>12500</v>
      </c>
    </row>
    <row r="141" spans="1:18" x14ac:dyDescent="0.2">
      <c r="A141" s="76" t="s">
        <v>139</v>
      </c>
      <c r="B141" s="73">
        <v>1211</v>
      </c>
      <c r="C141" s="15">
        <v>0</v>
      </c>
      <c r="D141" s="15">
        <v>1200</v>
      </c>
      <c r="E141" s="37">
        <v>1098</v>
      </c>
      <c r="F141" s="8"/>
      <c r="G141" s="8"/>
      <c r="H141" s="8"/>
      <c r="I141" s="8">
        <v>1200</v>
      </c>
      <c r="J141" s="8"/>
      <c r="K141" s="34">
        <v>1200</v>
      </c>
      <c r="L141" s="8"/>
      <c r="M141" s="8"/>
      <c r="N141" s="27">
        <f t="shared" si="25"/>
        <v>0</v>
      </c>
      <c r="O141" s="8"/>
      <c r="P141" s="31">
        <f t="shared" si="26"/>
        <v>1200</v>
      </c>
      <c r="Q141" s="8">
        <v>1200</v>
      </c>
      <c r="R141" s="8">
        <v>1200</v>
      </c>
    </row>
    <row r="142" spans="1:18" x14ac:dyDescent="0.2">
      <c r="A142" s="76" t="s">
        <v>138</v>
      </c>
      <c r="B142" s="73">
        <v>9904</v>
      </c>
      <c r="C142" s="15">
        <v>128</v>
      </c>
      <c r="D142" s="15">
        <v>0</v>
      </c>
      <c r="E142" s="37">
        <v>0</v>
      </c>
      <c r="F142" s="8"/>
      <c r="G142" s="8"/>
      <c r="H142" s="8"/>
      <c r="I142" s="8"/>
      <c r="J142" s="8"/>
      <c r="K142" s="34"/>
      <c r="L142" s="8"/>
      <c r="M142" s="8"/>
      <c r="N142" s="27">
        <f t="shared" si="25"/>
        <v>0</v>
      </c>
      <c r="O142" s="8"/>
      <c r="P142" s="31">
        <f t="shared" si="26"/>
        <v>0</v>
      </c>
      <c r="Q142" s="8"/>
      <c r="R142" s="8"/>
    </row>
    <row r="143" spans="1:18" x14ac:dyDescent="0.2">
      <c r="A143" s="80" t="s">
        <v>74</v>
      </c>
      <c r="B143" s="85">
        <v>186489</v>
      </c>
      <c r="C143" s="16">
        <v>182001</v>
      </c>
      <c r="D143" s="16">
        <v>193600</v>
      </c>
      <c r="E143" s="38">
        <v>255159</v>
      </c>
      <c r="F143" s="10"/>
      <c r="G143" s="10"/>
      <c r="H143" s="10"/>
      <c r="I143" s="10">
        <v>230000</v>
      </c>
      <c r="J143" s="10"/>
      <c r="K143" s="32">
        <v>230000</v>
      </c>
      <c r="L143" s="10"/>
      <c r="M143" s="10"/>
      <c r="N143" s="27">
        <f t="shared" si="25"/>
        <v>0</v>
      </c>
      <c r="O143" s="10"/>
      <c r="P143" s="31">
        <f t="shared" si="26"/>
        <v>230000</v>
      </c>
      <c r="Q143" s="10">
        <v>230000</v>
      </c>
      <c r="R143" s="10">
        <v>230000</v>
      </c>
    </row>
    <row r="144" spans="1:18" x14ac:dyDescent="0.2">
      <c r="A144" s="76" t="s">
        <v>143</v>
      </c>
      <c r="B144" s="85">
        <v>3774</v>
      </c>
      <c r="C144" s="16">
        <v>125</v>
      </c>
      <c r="D144" s="16"/>
      <c r="E144" s="38">
        <v>0</v>
      </c>
      <c r="F144" s="10"/>
      <c r="G144" s="10"/>
      <c r="H144" s="10"/>
      <c r="I144" s="10"/>
      <c r="J144" s="10"/>
      <c r="K144" s="32"/>
      <c r="L144" s="10"/>
      <c r="M144" s="10"/>
      <c r="N144" s="27">
        <f t="shared" si="25"/>
        <v>0</v>
      </c>
      <c r="O144" s="10"/>
      <c r="P144" s="31">
        <f t="shared" si="26"/>
        <v>0</v>
      </c>
      <c r="Q144" s="10"/>
      <c r="R144" s="10"/>
    </row>
    <row r="145" spans="1:19" x14ac:dyDescent="0.2">
      <c r="A145" s="76" t="s">
        <v>141</v>
      </c>
      <c r="B145" s="86">
        <v>171901</v>
      </c>
      <c r="C145" s="40">
        <v>166001</v>
      </c>
      <c r="D145" s="40">
        <v>175600</v>
      </c>
      <c r="E145" s="105">
        <v>230971</v>
      </c>
      <c r="F145" s="10"/>
      <c r="G145" s="10"/>
      <c r="H145" s="10"/>
      <c r="I145" s="8">
        <v>210000</v>
      </c>
      <c r="J145" s="10"/>
      <c r="K145" s="34">
        <v>210000</v>
      </c>
      <c r="L145" s="10"/>
      <c r="M145" s="10"/>
      <c r="N145" s="27">
        <f t="shared" si="25"/>
        <v>0</v>
      </c>
      <c r="O145" s="10"/>
      <c r="P145" s="31">
        <f t="shared" si="26"/>
        <v>210000</v>
      </c>
      <c r="Q145" s="10">
        <v>210000</v>
      </c>
      <c r="R145" s="10">
        <v>210000</v>
      </c>
    </row>
    <row r="146" spans="1:19" x14ac:dyDescent="0.2">
      <c r="A146" s="76" t="s">
        <v>142</v>
      </c>
      <c r="B146" s="87">
        <v>14588</v>
      </c>
      <c r="C146" s="41">
        <v>3194</v>
      </c>
      <c r="D146" s="41">
        <v>18000</v>
      </c>
      <c r="E146" s="106">
        <v>24188</v>
      </c>
      <c r="F146" s="8"/>
      <c r="G146" s="8"/>
      <c r="H146" s="8"/>
      <c r="I146" s="8">
        <v>20000</v>
      </c>
      <c r="J146" s="8"/>
      <c r="K146" s="34">
        <v>20000</v>
      </c>
      <c r="L146" s="8"/>
      <c r="M146" s="8"/>
      <c r="N146" s="27">
        <f t="shared" si="25"/>
        <v>0</v>
      </c>
      <c r="O146" s="8"/>
      <c r="P146" s="31">
        <f t="shared" si="26"/>
        <v>20000</v>
      </c>
      <c r="Q146" s="8">
        <v>20000</v>
      </c>
      <c r="R146" s="8">
        <v>20000</v>
      </c>
    </row>
    <row r="147" spans="1:19" x14ac:dyDescent="0.2">
      <c r="A147" s="76" t="s">
        <v>140</v>
      </c>
      <c r="B147" s="120">
        <v>277298</v>
      </c>
      <c r="C147" s="41"/>
      <c r="D147" s="41"/>
      <c r="E147" s="106"/>
      <c r="F147" s="41"/>
      <c r="G147" s="8"/>
      <c r="H147" s="8"/>
      <c r="I147" s="8"/>
      <c r="J147" s="8"/>
      <c r="K147" s="34"/>
      <c r="L147" s="15"/>
      <c r="M147" s="8"/>
      <c r="N147" s="27">
        <f t="shared" si="25"/>
        <v>0</v>
      </c>
      <c r="O147" s="8"/>
      <c r="P147" s="31">
        <f t="shared" si="26"/>
        <v>0</v>
      </c>
      <c r="Q147" s="8"/>
      <c r="R147" s="15"/>
    </row>
    <row r="148" spans="1:19" x14ac:dyDescent="0.2">
      <c r="A148" s="88" t="s">
        <v>107</v>
      </c>
      <c r="B148" s="121"/>
      <c r="C148" s="16">
        <v>272001</v>
      </c>
      <c r="D148" s="16">
        <v>289300</v>
      </c>
      <c r="E148" s="38">
        <v>354793</v>
      </c>
      <c r="F148" s="16"/>
      <c r="G148" s="8"/>
      <c r="H148" s="8"/>
      <c r="I148" s="10">
        <v>322000</v>
      </c>
      <c r="J148" s="10"/>
      <c r="K148" s="32">
        <v>322000</v>
      </c>
      <c r="L148" s="16"/>
      <c r="M148" s="10"/>
      <c r="N148" s="27">
        <f t="shared" si="25"/>
        <v>0</v>
      </c>
      <c r="O148" s="10"/>
      <c r="P148" s="31">
        <f t="shared" si="26"/>
        <v>322000</v>
      </c>
      <c r="Q148" s="10">
        <v>324000</v>
      </c>
      <c r="R148" s="16">
        <v>324000</v>
      </c>
    </row>
    <row r="149" spans="1:19" x14ac:dyDescent="0.2">
      <c r="A149" s="88" t="s">
        <v>214</v>
      </c>
      <c r="B149" s="107"/>
      <c r="C149" s="16"/>
      <c r="D149" s="16"/>
      <c r="E149" s="38">
        <v>2991</v>
      </c>
      <c r="F149" s="16"/>
      <c r="G149" s="8"/>
      <c r="H149" s="8"/>
      <c r="I149" s="10"/>
      <c r="J149" s="10"/>
      <c r="K149" s="32"/>
      <c r="L149" s="16"/>
      <c r="M149" s="10"/>
      <c r="N149" s="27"/>
      <c r="O149" s="10"/>
      <c r="P149" s="31"/>
      <c r="Q149" s="10"/>
      <c r="R149" s="16"/>
    </row>
    <row r="150" spans="1:19" x14ac:dyDescent="0.2">
      <c r="A150" s="103" t="s">
        <v>41</v>
      </c>
      <c r="B150" s="99"/>
      <c r="C150" s="16"/>
      <c r="D150" s="16"/>
      <c r="E150" s="15">
        <v>51</v>
      </c>
      <c r="F150" s="16"/>
      <c r="G150" s="8"/>
      <c r="H150" s="8"/>
      <c r="I150" s="10"/>
      <c r="J150" s="10"/>
      <c r="K150" s="32"/>
      <c r="L150" s="16"/>
      <c r="M150" s="10"/>
      <c r="N150" s="27"/>
      <c r="O150" s="10"/>
      <c r="P150" s="31"/>
      <c r="Q150" s="10"/>
      <c r="R150" s="16"/>
    </row>
    <row r="151" spans="1:19" x14ac:dyDescent="0.2">
      <c r="A151" s="103" t="s">
        <v>117</v>
      </c>
      <c r="B151" s="99"/>
      <c r="C151" s="16"/>
      <c r="D151" s="16"/>
      <c r="E151" s="15">
        <v>4278</v>
      </c>
      <c r="F151" s="16"/>
      <c r="G151" s="8"/>
      <c r="H151" s="8"/>
      <c r="I151" s="10"/>
      <c r="J151" s="10"/>
      <c r="K151" s="32"/>
      <c r="L151" s="16"/>
      <c r="M151" s="10"/>
      <c r="N151" s="27"/>
      <c r="O151" s="10"/>
      <c r="P151" s="31"/>
      <c r="Q151" s="10"/>
      <c r="R151" s="16"/>
    </row>
    <row r="152" spans="1:19" x14ac:dyDescent="0.2">
      <c r="A152" s="76" t="s">
        <v>75</v>
      </c>
      <c r="B152" s="73">
        <v>1960</v>
      </c>
      <c r="C152" s="15">
        <v>2039</v>
      </c>
      <c r="D152" s="15"/>
      <c r="E152" s="15">
        <v>1452</v>
      </c>
      <c r="F152" s="8"/>
      <c r="G152" s="8"/>
      <c r="H152" s="8"/>
      <c r="I152" s="8">
        <v>2300</v>
      </c>
      <c r="J152" s="8"/>
      <c r="K152" s="34">
        <v>2300</v>
      </c>
      <c r="L152" s="8"/>
      <c r="M152" s="8"/>
      <c r="N152" s="27">
        <f t="shared" si="25"/>
        <v>0</v>
      </c>
      <c r="O152" s="8"/>
      <c r="P152" s="31">
        <f t="shared" si="26"/>
        <v>2300</v>
      </c>
      <c r="Q152" s="8">
        <v>2300</v>
      </c>
      <c r="R152" s="15">
        <v>2300</v>
      </c>
      <c r="S152" s="6" t="s">
        <v>178</v>
      </c>
    </row>
    <row r="153" spans="1:19" x14ac:dyDescent="0.2">
      <c r="A153" s="80" t="s">
        <v>101</v>
      </c>
      <c r="B153" s="85">
        <v>1960</v>
      </c>
      <c r="C153" s="16">
        <v>2039</v>
      </c>
      <c r="D153" s="16">
        <v>2300</v>
      </c>
      <c r="E153" s="16">
        <f>SUM(E150:E152)</f>
        <v>5781</v>
      </c>
      <c r="F153" s="8"/>
      <c r="G153" s="8"/>
      <c r="H153" s="8"/>
      <c r="I153" s="10">
        <v>2300</v>
      </c>
      <c r="J153" s="8"/>
      <c r="K153" s="32">
        <v>2300</v>
      </c>
      <c r="L153" s="8"/>
      <c r="M153" s="8"/>
      <c r="N153" s="27">
        <f t="shared" si="25"/>
        <v>0</v>
      </c>
      <c r="O153" s="8"/>
      <c r="P153" s="31">
        <f t="shared" si="26"/>
        <v>2300</v>
      </c>
      <c r="Q153" s="8">
        <v>2300</v>
      </c>
      <c r="R153" s="8">
        <v>2300</v>
      </c>
    </row>
    <row r="154" spans="1:19" x14ac:dyDescent="0.2">
      <c r="A154" s="80" t="s">
        <v>76</v>
      </c>
      <c r="B154" s="85">
        <v>500</v>
      </c>
      <c r="C154" s="16">
        <v>500</v>
      </c>
      <c r="D154" s="16">
        <v>500</v>
      </c>
      <c r="E154" s="16">
        <v>500</v>
      </c>
      <c r="F154" s="8"/>
      <c r="G154" s="8"/>
      <c r="H154" s="8"/>
      <c r="I154" s="10">
        <v>500</v>
      </c>
      <c r="J154" s="10"/>
      <c r="K154" s="32">
        <v>500</v>
      </c>
      <c r="L154" s="8"/>
      <c r="M154" s="8"/>
      <c r="N154" s="27">
        <f t="shared" si="25"/>
        <v>0</v>
      </c>
      <c r="O154" s="8"/>
      <c r="P154" s="31">
        <f t="shared" si="26"/>
        <v>500</v>
      </c>
      <c r="Q154" s="8">
        <v>500</v>
      </c>
      <c r="R154" s="8">
        <v>500</v>
      </c>
    </row>
    <row r="155" spans="1:19" x14ac:dyDescent="0.2">
      <c r="A155" s="80" t="s">
        <v>109</v>
      </c>
      <c r="B155" s="85">
        <v>1500</v>
      </c>
      <c r="C155" s="16">
        <v>1500</v>
      </c>
      <c r="D155" s="16">
        <v>1500</v>
      </c>
      <c r="E155" s="16">
        <v>1500</v>
      </c>
      <c r="F155" s="8"/>
      <c r="G155" s="8"/>
      <c r="H155" s="8"/>
      <c r="I155" s="10">
        <v>1500</v>
      </c>
      <c r="J155" s="10"/>
      <c r="K155" s="32">
        <v>1500</v>
      </c>
      <c r="L155" s="8"/>
      <c r="M155" s="8"/>
      <c r="N155" s="27">
        <f t="shared" si="25"/>
        <v>0</v>
      </c>
      <c r="O155" s="8"/>
      <c r="P155" s="31">
        <f t="shared" si="26"/>
        <v>1500</v>
      </c>
      <c r="Q155" s="8">
        <v>1500</v>
      </c>
      <c r="R155" s="8">
        <v>1500</v>
      </c>
    </row>
    <row r="156" spans="1:19" ht="15" x14ac:dyDescent="0.25">
      <c r="B156" s="17"/>
      <c r="C156" s="17"/>
      <c r="D156" s="17"/>
      <c r="E156" s="17"/>
      <c r="K156" s="11"/>
      <c r="N156"/>
      <c r="P156"/>
    </row>
    <row r="157" spans="1:19" ht="18" customHeight="1" x14ac:dyDescent="0.2">
      <c r="A157" s="83" t="s">
        <v>77</v>
      </c>
      <c r="B157" s="84">
        <v>463947</v>
      </c>
      <c r="C157" s="16">
        <v>545538</v>
      </c>
      <c r="D157" s="16">
        <v>517356</v>
      </c>
      <c r="E157" s="16">
        <v>630774</v>
      </c>
      <c r="F157" s="32">
        <v>95700</v>
      </c>
      <c r="G157" s="32">
        <v>33646</v>
      </c>
      <c r="H157" s="32">
        <v>96336</v>
      </c>
      <c r="I157" s="32">
        <v>328500</v>
      </c>
      <c r="J157" s="32">
        <v>1500</v>
      </c>
      <c r="K157" s="32">
        <v>555682</v>
      </c>
      <c r="L157" s="8"/>
      <c r="M157" s="8"/>
      <c r="N157" s="27">
        <f>SUM(L157:M157)</f>
        <v>0</v>
      </c>
      <c r="O157" s="8"/>
      <c r="P157" s="31">
        <v>555682</v>
      </c>
      <c r="Q157" s="10">
        <v>567733</v>
      </c>
      <c r="R157" s="10">
        <v>575483</v>
      </c>
    </row>
    <row r="158" spans="1:19" ht="15" x14ac:dyDescent="0.25">
      <c r="Q158"/>
      <c r="R158"/>
      <c r="S158"/>
    </row>
    <row r="159" spans="1:19" ht="15" x14ac:dyDescent="0.25">
      <c r="Q159"/>
      <c r="R159"/>
      <c r="S159"/>
    </row>
    <row r="160" spans="1:19" ht="15" x14ac:dyDescent="0.25">
      <c r="Q160"/>
      <c r="R160"/>
      <c r="S160"/>
    </row>
    <row r="161" spans="1:19" ht="15" x14ac:dyDescent="0.25">
      <c r="Q161"/>
      <c r="R161"/>
      <c r="S161"/>
    </row>
    <row r="162" spans="1:19" x14ac:dyDescent="0.2">
      <c r="A162" s="116" t="s">
        <v>112</v>
      </c>
      <c r="B162" s="56" t="s">
        <v>2</v>
      </c>
      <c r="C162" s="50" t="s">
        <v>2</v>
      </c>
      <c r="D162" s="50"/>
      <c r="E162" s="50" t="s">
        <v>2</v>
      </c>
      <c r="F162" s="118" t="s">
        <v>90</v>
      </c>
      <c r="G162" s="119"/>
      <c r="H162" s="119"/>
      <c r="I162" s="119"/>
      <c r="J162" s="119"/>
      <c r="K162" s="112"/>
      <c r="L162" s="118" t="s">
        <v>91</v>
      </c>
      <c r="M162" s="119"/>
      <c r="N162" s="119"/>
      <c r="O162" s="53" t="s">
        <v>94</v>
      </c>
      <c r="P162" s="28" t="s">
        <v>3</v>
      </c>
      <c r="Q162" s="68" t="s">
        <v>3</v>
      </c>
      <c r="R162" s="7" t="s">
        <v>3</v>
      </c>
    </row>
    <row r="163" spans="1:19" ht="12" thickBot="1" x14ac:dyDescent="0.25">
      <c r="A163" s="117"/>
      <c r="B163" s="67">
        <v>2019</v>
      </c>
      <c r="C163" s="60">
        <v>2019</v>
      </c>
      <c r="D163" s="60"/>
      <c r="E163" s="60">
        <v>2020</v>
      </c>
      <c r="F163" s="71">
        <v>610</v>
      </c>
      <c r="G163" s="71">
        <v>620</v>
      </c>
      <c r="H163" s="71">
        <v>630</v>
      </c>
      <c r="I163" s="71">
        <v>640</v>
      </c>
      <c r="J163" s="71">
        <v>650</v>
      </c>
      <c r="K163" s="61" t="s">
        <v>99</v>
      </c>
      <c r="L163" s="71">
        <v>710</v>
      </c>
      <c r="M163" s="71">
        <v>720</v>
      </c>
      <c r="N163" s="69" t="s">
        <v>99</v>
      </c>
      <c r="O163" s="71">
        <v>821</v>
      </c>
      <c r="P163" s="70">
        <v>2021</v>
      </c>
      <c r="Q163" s="67">
        <v>2022</v>
      </c>
      <c r="R163" s="60">
        <v>2023</v>
      </c>
    </row>
    <row r="164" spans="1:19" x14ac:dyDescent="0.2">
      <c r="A164" s="76" t="s">
        <v>131</v>
      </c>
      <c r="B164" s="78"/>
      <c r="C164" s="35"/>
      <c r="D164" s="51"/>
      <c r="E164" s="51"/>
      <c r="F164" s="51"/>
      <c r="G164" s="51"/>
      <c r="H164" s="51"/>
      <c r="I164" s="51"/>
      <c r="J164" s="51"/>
      <c r="K164" s="58">
        <f>SUM(F164:J164)</f>
        <v>0</v>
      </c>
      <c r="L164" s="51"/>
      <c r="M164" s="63"/>
      <c r="N164" s="58">
        <f>SUM(L164:M164)</f>
        <v>0</v>
      </c>
      <c r="O164" s="51"/>
      <c r="P164" s="59">
        <f>SUM(K164,N164,O164)</f>
        <v>0</v>
      </c>
      <c r="Q164" s="63"/>
      <c r="R164" s="8"/>
    </row>
    <row r="165" spans="1:19" x14ac:dyDescent="0.2">
      <c r="A165" s="76" t="s">
        <v>134</v>
      </c>
      <c r="B165" s="66">
        <v>24000</v>
      </c>
      <c r="C165" s="8"/>
      <c r="D165" s="8"/>
      <c r="E165" s="8"/>
      <c r="F165" s="8"/>
      <c r="G165" s="8"/>
      <c r="H165" s="8"/>
      <c r="I165" s="8"/>
      <c r="J165" s="8"/>
      <c r="K165" s="58">
        <f t="shared" ref="K165:K179" si="27">SUM(F165:J165)</f>
        <v>0</v>
      </c>
      <c r="L165" s="8"/>
      <c r="M165" s="64"/>
      <c r="N165" s="58">
        <f t="shared" ref="N165:N179" si="28">SUM(L165:M165)</f>
        <v>0</v>
      </c>
      <c r="O165" s="8"/>
      <c r="P165" s="59">
        <f t="shared" ref="P165:P179" si="29">SUM(K165,N165,O165)</f>
        <v>0</v>
      </c>
      <c r="Q165" s="64"/>
      <c r="R165" s="8"/>
    </row>
    <row r="166" spans="1:19" x14ac:dyDescent="0.2">
      <c r="A166" s="76" t="s">
        <v>201</v>
      </c>
      <c r="B166" s="66"/>
      <c r="C166" s="8"/>
      <c r="D166" s="8"/>
      <c r="E166" s="8">
        <v>7555</v>
      </c>
      <c r="F166" s="8"/>
      <c r="G166" s="8"/>
      <c r="H166" s="8"/>
      <c r="I166" s="8"/>
      <c r="J166" s="8"/>
      <c r="K166" s="58">
        <f t="shared" si="27"/>
        <v>0</v>
      </c>
      <c r="L166" s="8"/>
      <c r="M166" s="64"/>
      <c r="N166" s="58">
        <f t="shared" si="28"/>
        <v>0</v>
      </c>
      <c r="O166" s="8"/>
      <c r="P166" s="59">
        <f t="shared" si="29"/>
        <v>0</v>
      </c>
      <c r="Q166" s="64"/>
      <c r="R166" s="8"/>
    </row>
    <row r="167" spans="1:19" x14ac:dyDescent="0.2">
      <c r="A167" s="76" t="s">
        <v>202</v>
      </c>
      <c r="B167" s="66"/>
      <c r="C167" s="8"/>
      <c r="D167" s="8"/>
      <c r="E167" s="8">
        <v>79344</v>
      </c>
      <c r="F167" s="8"/>
      <c r="G167" s="8"/>
      <c r="H167" s="8"/>
      <c r="I167" s="8"/>
      <c r="J167" s="8"/>
      <c r="K167" s="58">
        <f t="shared" si="27"/>
        <v>0</v>
      </c>
      <c r="L167" s="8"/>
      <c r="M167" s="64"/>
      <c r="N167" s="58">
        <f t="shared" si="28"/>
        <v>0</v>
      </c>
      <c r="O167" s="8"/>
      <c r="P167" s="59">
        <f t="shared" si="29"/>
        <v>0</v>
      </c>
      <c r="Q167" s="64"/>
      <c r="R167" s="8"/>
    </row>
    <row r="168" spans="1:19" x14ac:dyDescent="0.2">
      <c r="A168" s="76" t="s">
        <v>204</v>
      </c>
      <c r="B168" s="66"/>
      <c r="C168" s="8"/>
      <c r="D168" s="8"/>
      <c r="E168" s="8">
        <v>9973</v>
      </c>
      <c r="F168" s="8"/>
      <c r="G168" s="8"/>
      <c r="H168" s="8"/>
      <c r="I168" s="8"/>
      <c r="J168" s="8"/>
      <c r="K168" s="58">
        <f t="shared" si="27"/>
        <v>0</v>
      </c>
      <c r="L168" s="8"/>
      <c r="M168" s="64"/>
      <c r="N168" s="58">
        <f t="shared" si="28"/>
        <v>0</v>
      </c>
      <c r="O168" s="8"/>
      <c r="P168" s="59">
        <f t="shared" si="29"/>
        <v>0</v>
      </c>
      <c r="Q168" s="64"/>
      <c r="R168" s="8"/>
    </row>
    <row r="169" spans="1:19" x14ac:dyDescent="0.2">
      <c r="A169" s="76" t="s">
        <v>113</v>
      </c>
      <c r="B169" s="66"/>
      <c r="C169" s="8"/>
      <c r="D169" s="8"/>
      <c r="E169" s="8"/>
      <c r="F169" s="8"/>
      <c r="G169" s="8"/>
      <c r="H169" s="8"/>
      <c r="I169" s="8"/>
      <c r="J169" s="8"/>
      <c r="K169" s="58">
        <f t="shared" si="27"/>
        <v>0</v>
      </c>
      <c r="L169" s="8"/>
      <c r="M169" s="64"/>
      <c r="N169" s="58">
        <f t="shared" si="28"/>
        <v>0</v>
      </c>
      <c r="O169" s="8"/>
      <c r="P169" s="59">
        <f t="shared" si="29"/>
        <v>0</v>
      </c>
      <c r="Q169" s="64"/>
      <c r="R169" s="8"/>
    </row>
    <row r="170" spans="1:19" x14ac:dyDescent="0.2">
      <c r="A170" s="76" t="s">
        <v>205</v>
      </c>
      <c r="B170" s="66"/>
      <c r="C170" s="8"/>
      <c r="D170" s="8"/>
      <c r="E170" s="8"/>
      <c r="F170" s="8"/>
      <c r="G170" s="8"/>
      <c r="H170" s="8"/>
      <c r="I170" s="8"/>
      <c r="J170" s="8"/>
      <c r="K170" s="58">
        <f t="shared" si="27"/>
        <v>0</v>
      </c>
      <c r="L170" s="8">
        <v>25000</v>
      </c>
      <c r="M170" s="64"/>
      <c r="N170" s="58">
        <f t="shared" si="28"/>
        <v>25000</v>
      </c>
      <c r="O170" s="8"/>
      <c r="P170" s="59">
        <f t="shared" si="29"/>
        <v>25000</v>
      </c>
      <c r="Q170" s="64"/>
      <c r="R170" s="8"/>
    </row>
    <row r="171" spans="1:19" x14ac:dyDescent="0.2">
      <c r="A171" s="76" t="s">
        <v>132</v>
      </c>
      <c r="B171" s="66">
        <v>9594</v>
      </c>
      <c r="C171" s="8"/>
      <c r="D171" s="8"/>
      <c r="E171" s="8"/>
      <c r="F171" s="8"/>
      <c r="G171" s="8"/>
      <c r="H171" s="8"/>
      <c r="I171" s="8"/>
      <c r="J171" s="8"/>
      <c r="K171" s="58">
        <f t="shared" si="27"/>
        <v>0</v>
      </c>
      <c r="L171" s="8"/>
      <c r="M171" s="64"/>
      <c r="N171" s="58">
        <f t="shared" si="28"/>
        <v>0</v>
      </c>
      <c r="O171" s="8"/>
      <c r="P171" s="59">
        <f t="shared" si="29"/>
        <v>0</v>
      </c>
      <c r="Q171" s="64"/>
      <c r="R171" s="8"/>
    </row>
    <row r="172" spans="1:19" x14ac:dyDescent="0.2">
      <c r="A172" s="76" t="s">
        <v>137</v>
      </c>
      <c r="B172" s="66">
        <v>2299</v>
      </c>
      <c r="C172" s="8"/>
      <c r="D172" s="8"/>
      <c r="E172" s="8"/>
      <c r="F172" s="8"/>
      <c r="G172" s="8"/>
      <c r="H172" s="8"/>
      <c r="I172" s="8"/>
      <c r="J172" s="8"/>
      <c r="K172" s="58">
        <f t="shared" si="27"/>
        <v>0</v>
      </c>
      <c r="L172" s="8"/>
      <c r="M172" s="64"/>
      <c r="N172" s="58">
        <f t="shared" si="28"/>
        <v>0</v>
      </c>
      <c r="O172" s="8"/>
      <c r="P172" s="59">
        <f t="shared" si="29"/>
        <v>0</v>
      </c>
      <c r="Q172" s="64"/>
      <c r="R172" s="8"/>
    </row>
    <row r="173" spans="1:19" x14ac:dyDescent="0.2">
      <c r="A173" s="76" t="s">
        <v>136</v>
      </c>
      <c r="B173" s="66">
        <v>2699</v>
      </c>
      <c r="C173" s="8"/>
      <c r="D173" s="8"/>
      <c r="E173" s="8"/>
      <c r="F173" s="8"/>
      <c r="G173" s="8"/>
      <c r="H173" s="8"/>
      <c r="I173" s="8"/>
      <c r="J173" s="8"/>
      <c r="K173" s="58">
        <f t="shared" si="27"/>
        <v>0</v>
      </c>
      <c r="L173" s="8"/>
      <c r="M173" s="64"/>
      <c r="N173" s="58">
        <f t="shared" si="28"/>
        <v>0</v>
      </c>
      <c r="O173" s="8"/>
      <c r="P173" s="59">
        <f t="shared" si="29"/>
        <v>0</v>
      </c>
      <c r="Q173" s="64"/>
      <c r="R173" s="8"/>
    </row>
    <row r="174" spans="1:19" x14ac:dyDescent="0.2">
      <c r="A174" s="76" t="s">
        <v>135</v>
      </c>
      <c r="B174" s="66">
        <v>7008</v>
      </c>
      <c r="C174" s="8"/>
      <c r="D174" s="8"/>
      <c r="E174" s="8"/>
      <c r="F174" s="8"/>
      <c r="G174" s="8"/>
      <c r="H174" s="8"/>
      <c r="I174" s="8"/>
      <c r="J174" s="8"/>
      <c r="K174" s="58">
        <f t="shared" si="27"/>
        <v>0</v>
      </c>
      <c r="L174" s="8"/>
      <c r="M174" s="64"/>
      <c r="N174" s="58">
        <f t="shared" si="28"/>
        <v>0</v>
      </c>
      <c r="O174" s="8"/>
      <c r="P174" s="59">
        <f t="shared" si="29"/>
        <v>0</v>
      </c>
      <c r="Q174" s="64"/>
      <c r="R174" s="8"/>
    </row>
    <row r="175" spans="1:19" x14ac:dyDescent="0.2">
      <c r="A175" s="76" t="s">
        <v>133</v>
      </c>
      <c r="B175" s="66">
        <v>91209</v>
      </c>
      <c r="C175" s="8"/>
      <c r="D175" s="8"/>
      <c r="E175" s="8"/>
      <c r="F175" s="8"/>
      <c r="G175" s="8"/>
      <c r="H175" s="8"/>
      <c r="I175" s="8"/>
      <c r="J175" s="8"/>
      <c r="K175" s="58">
        <f t="shared" si="27"/>
        <v>0</v>
      </c>
      <c r="L175" s="8"/>
      <c r="M175" s="64"/>
      <c r="N175" s="58">
        <f t="shared" si="28"/>
        <v>0</v>
      </c>
      <c r="O175" s="8"/>
      <c r="P175" s="59">
        <f t="shared" si="29"/>
        <v>0</v>
      </c>
      <c r="Q175" s="64"/>
      <c r="R175" s="8"/>
    </row>
    <row r="176" spans="1:19" x14ac:dyDescent="0.2">
      <c r="A176" s="76" t="s">
        <v>203</v>
      </c>
      <c r="B176" s="66"/>
      <c r="C176" s="8"/>
      <c r="D176" s="8"/>
      <c r="E176" s="8">
        <v>36298</v>
      </c>
      <c r="F176" s="8"/>
      <c r="G176" s="8"/>
      <c r="H176" s="8"/>
      <c r="I176" s="8"/>
      <c r="J176" s="8"/>
      <c r="K176" s="58">
        <f t="shared" si="27"/>
        <v>0</v>
      </c>
      <c r="L176" s="8"/>
      <c r="M176" s="64"/>
      <c r="N176" s="58">
        <f t="shared" si="28"/>
        <v>0</v>
      </c>
      <c r="O176" s="8"/>
      <c r="P176" s="59">
        <f t="shared" si="29"/>
        <v>0</v>
      </c>
      <c r="Q176" s="64"/>
      <c r="R176" s="8"/>
    </row>
    <row r="177" spans="1:18" x14ac:dyDescent="0.2">
      <c r="A177" s="76" t="s">
        <v>126</v>
      </c>
      <c r="B177" s="66">
        <v>248587</v>
      </c>
      <c r="C177" s="8">
        <v>269492</v>
      </c>
      <c r="D177" s="8"/>
      <c r="E177" s="8">
        <v>18500</v>
      </c>
      <c r="F177" s="8"/>
      <c r="G177" s="8"/>
      <c r="H177" s="8"/>
      <c r="I177" s="8"/>
      <c r="J177" s="8"/>
      <c r="K177" s="58">
        <f t="shared" si="27"/>
        <v>0</v>
      </c>
      <c r="L177" s="8"/>
      <c r="M177" s="64"/>
      <c r="N177" s="58">
        <f t="shared" si="28"/>
        <v>0</v>
      </c>
      <c r="O177" s="8"/>
      <c r="P177" s="59">
        <f t="shared" si="29"/>
        <v>0</v>
      </c>
      <c r="Q177" s="64"/>
      <c r="R177" s="8"/>
    </row>
    <row r="178" spans="1:18" x14ac:dyDescent="0.2">
      <c r="A178" s="76" t="s">
        <v>172</v>
      </c>
      <c r="B178" s="66"/>
      <c r="C178" s="8">
        <v>23070</v>
      </c>
      <c r="D178" s="8"/>
      <c r="E178" s="8"/>
      <c r="F178" s="8"/>
      <c r="G178" s="8"/>
      <c r="H178" s="8"/>
      <c r="I178" s="8"/>
      <c r="J178" s="8"/>
      <c r="K178" s="58">
        <f t="shared" si="27"/>
        <v>0</v>
      </c>
      <c r="L178" s="8"/>
      <c r="M178" s="64"/>
      <c r="N178" s="58">
        <f t="shared" si="28"/>
        <v>0</v>
      </c>
      <c r="O178" s="8"/>
      <c r="P178" s="59">
        <f t="shared" si="29"/>
        <v>0</v>
      </c>
      <c r="Q178" s="64"/>
      <c r="R178" s="8"/>
    </row>
    <row r="179" spans="1:18" x14ac:dyDescent="0.2">
      <c r="A179" s="76" t="s">
        <v>174</v>
      </c>
      <c r="B179" s="66"/>
      <c r="C179" s="8">
        <v>97026</v>
      </c>
      <c r="D179" s="8"/>
      <c r="E179" s="8"/>
      <c r="F179" s="8"/>
      <c r="G179" s="8"/>
      <c r="H179" s="8"/>
      <c r="I179" s="8"/>
      <c r="J179" s="8"/>
      <c r="K179" s="58">
        <f t="shared" si="27"/>
        <v>0</v>
      </c>
      <c r="L179" s="8"/>
      <c r="M179" s="64"/>
      <c r="N179" s="58">
        <f t="shared" si="28"/>
        <v>0</v>
      </c>
      <c r="O179" s="8"/>
      <c r="P179" s="59">
        <f t="shared" si="29"/>
        <v>0</v>
      </c>
      <c r="Q179" s="64"/>
      <c r="R179" s="8"/>
    </row>
    <row r="180" spans="1:18" x14ac:dyDescent="0.2">
      <c r="A180" s="77" t="s">
        <v>78</v>
      </c>
      <c r="B180" s="74">
        <f>SUM(B164:B179)</f>
        <v>385396</v>
      </c>
      <c r="C180" s="74">
        <f t="shared" ref="C180:R180" si="30">SUM(C164:C179)</f>
        <v>389588</v>
      </c>
      <c r="D180" s="74"/>
      <c r="E180" s="74">
        <f t="shared" si="30"/>
        <v>151670</v>
      </c>
      <c r="F180" s="74">
        <f t="shared" si="30"/>
        <v>0</v>
      </c>
      <c r="G180" s="74">
        <f t="shared" si="30"/>
        <v>0</v>
      </c>
      <c r="H180" s="74">
        <f t="shared" si="30"/>
        <v>0</v>
      </c>
      <c r="I180" s="74">
        <f t="shared" si="30"/>
        <v>0</v>
      </c>
      <c r="J180" s="74">
        <f t="shared" si="30"/>
        <v>0</v>
      </c>
      <c r="K180" s="74">
        <f t="shared" si="30"/>
        <v>0</v>
      </c>
      <c r="L180" s="74">
        <f t="shared" si="30"/>
        <v>25000</v>
      </c>
      <c r="M180" s="74">
        <f t="shared" si="30"/>
        <v>0</v>
      </c>
      <c r="N180" s="74">
        <f t="shared" si="30"/>
        <v>25000</v>
      </c>
      <c r="O180" s="74">
        <f t="shared" si="30"/>
        <v>0</v>
      </c>
      <c r="P180" s="74">
        <f t="shared" si="30"/>
        <v>25000</v>
      </c>
      <c r="Q180" s="74">
        <f t="shared" si="30"/>
        <v>0</v>
      </c>
      <c r="R180" s="74">
        <f t="shared" si="30"/>
        <v>0</v>
      </c>
    </row>
    <row r="181" spans="1:18" x14ac:dyDescent="0.2">
      <c r="Q181" s="11"/>
    </row>
    <row r="182" spans="1:18" x14ac:dyDescent="0.2">
      <c r="Q182" s="11"/>
    </row>
    <row r="183" spans="1:18" x14ac:dyDescent="0.2">
      <c r="A183" s="76" t="s">
        <v>147</v>
      </c>
      <c r="B183" s="66">
        <v>24000</v>
      </c>
      <c r="C183" s="8"/>
      <c r="D183" s="8"/>
      <c r="E183" s="8"/>
      <c r="F183" s="8"/>
      <c r="G183" s="8"/>
      <c r="H183" s="8"/>
      <c r="I183" s="8"/>
      <c r="J183" s="8"/>
      <c r="K183" s="26">
        <f>SUM(F183:J183)</f>
        <v>0</v>
      </c>
      <c r="L183" s="8"/>
      <c r="M183" s="64"/>
      <c r="N183" s="26">
        <f>SUM(L183:M183)</f>
        <v>0</v>
      </c>
      <c r="O183" s="64"/>
      <c r="P183" s="30">
        <f>SUM(K183,N183,O183)</f>
        <v>0</v>
      </c>
      <c r="Q183" s="64"/>
      <c r="R183" s="8"/>
    </row>
    <row r="184" spans="1:18" x14ac:dyDescent="0.2">
      <c r="A184" s="76" t="s">
        <v>81</v>
      </c>
      <c r="B184" s="66"/>
      <c r="C184" s="8">
        <v>91209</v>
      </c>
      <c r="D184" s="8">
        <v>11322</v>
      </c>
      <c r="E184" s="8">
        <v>11322</v>
      </c>
      <c r="F184" s="8"/>
      <c r="G184" s="8"/>
      <c r="H184" s="8"/>
      <c r="I184" s="8"/>
      <c r="J184" s="8"/>
      <c r="K184" s="26">
        <f t="shared" ref="K184:K185" si="31">SUM(F184:J184)</f>
        <v>0</v>
      </c>
      <c r="L184" s="8"/>
      <c r="M184" s="64"/>
      <c r="N184" s="26">
        <f t="shared" ref="N184:N185" si="32">SUM(L184:M184)</f>
        <v>0</v>
      </c>
      <c r="O184" s="64"/>
      <c r="P184" s="30">
        <f t="shared" ref="P184:P185" si="33">SUM(K184,N184,O184)</f>
        <v>0</v>
      </c>
      <c r="Q184" s="64"/>
      <c r="R184" s="8"/>
    </row>
    <row r="185" spans="1:18" x14ac:dyDescent="0.2">
      <c r="A185" s="76" t="s">
        <v>82</v>
      </c>
      <c r="B185" s="66">
        <v>10362</v>
      </c>
      <c r="C185" s="8">
        <v>18932</v>
      </c>
      <c r="D185" s="8">
        <v>22188</v>
      </c>
      <c r="E185" s="8">
        <v>22188</v>
      </c>
      <c r="F185" s="8"/>
      <c r="G185" s="8"/>
      <c r="H185" s="8"/>
      <c r="I185" s="8"/>
      <c r="J185" s="8"/>
      <c r="K185" s="26">
        <f t="shared" si="31"/>
        <v>0</v>
      </c>
      <c r="L185" s="8"/>
      <c r="M185" s="64"/>
      <c r="N185" s="26">
        <f t="shared" si="32"/>
        <v>0</v>
      </c>
      <c r="O185" s="64">
        <v>14518</v>
      </c>
      <c r="P185" s="30">
        <f t="shared" si="33"/>
        <v>14518</v>
      </c>
      <c r="Q185" s="64">
        <v>4188</v>
      </c>
      <c r="R185" s="8">
        <v>7851</v>
      </c>
    </row>
    <row r="186" spans="1:18" x14ac:dyDescent="0.2">
      <c r="A186" s="77" t="s">
        <v>79</v>
      </c>
      <c r="B186" s="74">
        <f>SUM(B183:B185)</f>
        <v>34362</v>
      </c>
      <c r="C186" s="74">
        <f t="shared" ref="C186:R186" si="34">SUM(C183:C185)</f>
        <v>110141</v>
      </c>
      <c r="D186" s="74">
        <v>33510</v>
      </c>
      <c r="E186" s="74">
        <f t="shared" si="34"/>
        <v>33510</v>
      </c>
      <c r="F186" s="74">
        <f t="shared" si="34"/>
        <v>0</v>
      </c>
      <c r="G186" s="74">
        <f t="shared" si="34"/>
        <v>0</v>
      </c>
      <c r="H186" s="74">
        <f t="shared" si="34"/>
        <v>0</v>
      </c>
      <c r="I186" s="74">
        <f t="shared" si="34"/>
        <v>0</v>
      </c>
      <c r="J186" s="74">
        <f t="shared" si="34"/>
        <v>0</v>
      </c>
      <c r="K186" s="74">
        <f t="shared" si="34"/>
        <v>0</v>
      </c>
      <c r="L186" s="74">
        <f t="shared" si="34"/>
        <v>0</v>
      </c>
      <c r="M186" s="74">
        <f t="shared" si="34"/>
        <v>0</v>
      </c>
      <c r="N186" s="74">
        <f t="shared" si="34"/>
        <v>0</v>
      </c>
      <c r="O186" s="74">
        <f t="shared" si="34"/>
        <v>14518</v>
      </c>
      <c r="P186" s="74">
        <f t="shared" si="34"/>
        <v>14518</v>
      </c>
      <c r="Q186" s="74">
        <f t="shared" si="34"/>
        <v>4188</v>
      </c>
      <c r="R186" s="74">
        <f t="shared" si="34"/>
        <v>7851</v>
      </c>
    </row>
    <row r="187" spans="1:18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</row>
    <row r="188" spans="1:18" ht="15" customHeight="1" x14ac:dyDescent="0.2">
      <c r="O188" s="11"/>
      <c r="Q188" s="11"/>
    </row>
    <row r="189" spans="1:18" ht="29.25" customHeight="1" x14ac:dyDescent="0.2">
      <c r="A189" s="82" t="s">
        <v>80</v>
      </c>
      <c r="B189" s="81">
        <v>883705</v>
      </c>
      <c r="C189" s="42">
        <v>940628</v>
      </c>
      <c r="D189" s="42">
        <v>550866</v>
      </c>
      <c r="E189" s="42">
        <v>815954</v>
      </c>
      <c r="F189" s="47">
        <v>95700</v>
      </c>
      <c r="G189" s="47">
        <v>33646</v>
      </c>
      <c r="H189" s="47">
        <v>96336</v>
      </c>
      <c r="I189" s="47">
        <v>328500</v>
      </c>
      <c r="J189" s="47">
        <v>1500</v>
      </c>
      <c r="K189" s="47">
        <v>555682</v>
      </c>
      <c r="L189" s="47"/>
      <c r="M189" s="47"/>
      <c r="N189" s="47">
        <v>25000</v>
      </c>
      <c r="O189" s="44">
        <v>14518</v>
      </c>
      <c r="P189" s="46">
        <v>595200</v>
      </c>
      <c r="Q189" s="65">
        <v>571921</v>
      </c>
      <c r="R189" s="42">
        <v>583334</v>
      </c>
    </row>
    <row r="190" spans="1:18" x14ac:dyDescent="0.2">
      <c r="Q190" s="6" t="s">
        <v>175</v>
      </c>
      <c r="R190" s="6" t="s">
        <v>175</v>
      </c>
    </row>
    <row r="191" spans="1:18" ht="12" x14ac:dyDescent="0.2">
      <c r="B191" s="42"/>
      <c r="Q191" s="6">
        <v>11997</v>
      </c>
      <c r="R191" s="6">
        <v>16790</v>
      </c>
    </row>
    <row r="192" spans="1:18" ht="12" x14ac:dyDescent="0.2">
      <c r="B192" s="111"/>
    </row>
    <row r="193" spans="1:8" ht="12" x14ac:dyDescent="0.2">
      <c r="A193" s="48" t="s">
        <v>213</v>
      </c>
      <c r="C193" s="48"/>
      <c r="D193" s="48"/>
      <c r="E193" s="48"/>
      <c r="F193" s="48"/>
      <c r="G193" s="48"/>
      <c r="H193" s="48"/>
    </row>
    <row r="194" spans="1:8" ht="12" x14ac:dyDescent="0.2">
      <c r="A194" s="48" t="s">
        <v>92</v>
      </c>
      <c r="B194" s="48">
        <v>570797</v>
      </c>
      <c r="C194" s="48"/>
      <c r="D194" s="48"/>
      <c r="E194" s="48"/>
      <c r="F194" s="48"/>
      <c r="G194" s="48"/>
      <c r="H194" s="48"/>
    </row>
    <row r="195" spans="1:8" ht="12" x14ac:dyDescent="0.2">
      <c r="A195" s="48" t="s">
        <v>90</v>
      </c>
      <c r="B195" s="48">
        <v>555682</v>
      </c>
      <c r="C195" s="48"/>
      <c r="D195" s="48"/>
      <c r="E195" s="48"/>
      <c r="F195" s="48"/>
      <c r="G195" s="48"/>
      <c r="H195" s="48"/>
    </row>
    <row r="196" spans="1:8" ht="12" x14ac:dyDescent="0.2">
      <c r="A196" s="48" t="s">
        <v>149</v>
      </c>
      <c r="B196" s="48">
        <v>15115</v>
      </c>
      <c r="C196" s="48"/>
      <c r="D196" s="48"/>
      <c r="E196" s="48"/>
      <c r="F196" s="48"/>
      <c r="G196" s="48"/>
      <c r="H196" s="48"/>
    </row>
    <row r="197" spans="1:8" ht="12" x14ac:dyDescent="0.2">
      <c r="A197" s="48"/>
      <c r="B197" s="48"/>
      <c r="C197" s="48"/>
      <c r="D197" s="48"/>
      <c r="E197" s="48"/>
      <c r="F197" s="48"/>
      <c r="G197" s="48"/>
      <c r="H197" s="48"/>
    </row>
    <row r="198" spans="1:8" ht="12" x14ac:dyDescent="0.2">
      <c r="A198" s="48" t="s">
        <v>93</v>
      </c>
      <c r="B198" s="48">
        <v>25000</v>
      </c>
      <c r="C198" s="48"/>
      <c r="D198" s="48"/>
      <c r="E198" s="48"/>
      <c r="F198" s="48"/>
      <c r="G198" s="48"/>
      <c r="H198" s="48"/>
    </row>
    <row r="199" spans="1:8" ht="12" x14ac:dyDescent="0.2">
      <c r="A199" s="48" t="s">
        <v>91</v>
      </c>
      <c r="B199" s="48">
        <v>25000</v>
      </c>
      <c r="C199" s="48"/>
      <c r="D199" s="48"/>
      <c r="E199" s="48"/>
      <c r="F199" s="48"/>
      <c r="G199" s="48"/>
      <c r="H199" s="48"/>
    </row>
    <row r="200" spans="1:8" ht="12" x14ac:dyDescent="0.2">
      <c r="A200" s="48" t="s">
        <v>150</v>
      </c>
      <c r="B200" s="48">
        <v>0</v>
      </c>
      <c r="C200" s="48"/>
      <c r="D200" s="48"/>
      <c r="E200" s="48"/>
      <c r="F200" s="48"/>
      <c r="G200" s="48"/>
      <c r="H200" s="48"/>
    </row>
    <row r="201" spans="1:8" ht="12" x14ac:dyDescent="0.2">
      <c r="A201" s="48"/>
      <c r="B201" s="48"/>
      <c r="C201" s="48"/>
      <c r="D201" s="48"/>
      <c r="E201" s="48"/>
      <c r="F201" s="48"/>
      <c r="G201" s="48"/>
      <c r="H201" s="48"/>
    </row>
    <row r="202" spans="1:8" ht="12" x14ac:dyDescent="0.2">
      <c r="A202" s="48" t="s">
        <v>151</v>
      </c>
      <c r="B202" s="48">
        <v>0</v>
      </c>
      <c r="C202" s="48"/>
      <c r="D202" s="48"/>
      <c r="E202" s="48"/>
      <c r="F202" s="48"/>
      <c r="G202" s="48"/>
      <c r="H202" s="48"/>
    </row>
    <row r="203" spans="1:8" ht="12" x14ac:dyDescent="0.2">
      <c r="A203" s="48" t="s">
        <v>152</v>
      </c>
      <c r="B203" s="48">
        <v>14518</v>
      </c>
      <c r="C203" s="48"/>
      <c r="D203" s="48"/>
      <c r="E203" s="48" t="s">
        <v>156</v>
      </c>
      <c r="F203" s="48"/>
      <c r="G203" s="48">
        <v>595797</v>
      </c>
      <c r="H203" s="48"/>
    </row>
    <row r="204" spans="1:8" ht="12" x14ac:dyDescent="0.2">
      <c r="A204" s="48" t="s">
        <v>153</v>
      </c>
      <c r="B204" s="49">
        <v>14518</v>
      </c>
      <c r="C204" s="48"/>
      <c r="D204" s="48"/>
      <c r="E204" s="48" t="s">
        <v>157</v>
      </c>
      <c r="F204" s="48"/>
      <c r="G204" s="48">
        <v>595200</v>
      </c>
      <c r="H204" s="48"/>
    </row>
    <row r="205" spans="1:8" ht="12" x14ac:dyDescent="0.2">
      <c r="A205" s="48"/>
      <c r="B205" s="48"/>
      <c r="C205" s="48"/>
      <c r="D205" s="48"/>
      <c r="E205" s="48" t="s">
        <v>108</v>
      </c>
      <c r="F205" s="48"/>
      <c r="G205" s="48">
        <v>597</v>
      </c>
      <c r="H205" s="48"/>
    </row>
    <row r="206" spans="1:8" ht="12" x14ac:dyDescent="0.2">
      <c r="A206" s="48" t="s">
        <v>108</v>
      </c>
      <c r="B206" s="48">
        <v>15115</v>
      </c>
      <c r="C206" s="48"/>
      <c r="D206" s="48"/>
      <c r="E206" s="48"/>
      <c r="F206" s="48"/>
      <c r="G206" s="48"/>
      <c r="H206" s="48"/>
    </row>
    <row r="207" spans="1:8" ht="12" x14ac:dyDescent="0.2">
      <c r="A207" s="48" t="s">
        <v>155</v>
      </c>
      <c r="B207" s="49">
        <v>14518</v>
      </c>
      <c r="C207" s="48"/>
      <c r="D207" s="48"/>
      <c r="E207" s="48"/>
      <c r="F207" s="48"/>
      <c r="G207" s="48"/>
      <c r="H207" s="48"/>
    </row>
    <row r="208" spans="1:8" ht="12" x14ac:dyDescent="0.2">
      <c r="A208" s="48" t="s">
        <v>154</v>
      </c>
      <c r="B208" s="48">
        <v>597</v>
      </c>
      <c r="C208" s="48"/>
      <c r="D208" s="48"/>
      <c r="E208" s="48"/>
      <c r="F208" s="48"/>
      <c r="G208" s="48"/>
      <c r="H208" s="48"/>
    </row>
    <row r="209" spans="1:8" ht="12" x14ac:dyDescent="0.2">
      <c r="A209" s="110" t="s">
        <v>206</v>
      </c>
      <c r="B209" s="110"/>
      <c r="C209" s="48"/>
      <c r="D209" s="48"/>
      <c r="E209" s="48"/>
      <c r="F209" s="48"/>
      <c r="G209" s="48"/>
      <c r="H209" s="48"/>
    </row>
    <row r="210" spans="1:8" ht="12" x14ac:dyDescent="0.2">
      <c r="A210" s="48"/>
      <c r="B210" s="48"/>
      <c r="C210" s="48"/>
      <c r="D210" s="48"/>
      <c r="E210" s="48"/>
      <c r="F210" s="48"/>
      <c r="G210" s="48"/>
      <c r="H210" s="48"/>
    </row>
    <row r="211" spans="1:8" ht="12" x14ac:dyDescent="0.2">
      <c r="A211" s="48" t="s">
        <v>215</v>
      </c>
      <c r="B211" s="48"/>
      <c r="C211" s="48"/>
      <c r="D211" s="48"/>
      <c r="E211" s="48"/>
      <c r="F211" s="48"/>
      <c r="G211" s="48"/>
      <c r="H211" s="48"/>
    </row>
    <row r="212" spans="1:8" ht="12" x14ac:dyDescent="0.2">
      <c r="A212" s="48" t="s">
        <v>158</v>
      </c>
      <c r="B212" s="48"/>
      <c r="C212" s="48"/>
      <c r="D212" s="48"/>
      <c r="E212" s="48"/>
      <c r="F212" s="48"/>
      <c r="G212" s="48"/>
      <c r="H212" s="48"/>
    </row>
    <row r="213" spans="1:8" ht="12" x14ac:dyDescent="0.2">
      <c r="A213" s="6" t="s">
        <v>159</v>
      </c>
      <c r="B213" s="48"/>
    </row>
    <row r="214" spans="1:8" ht="12" x14ac:dyDescent="0.2">
      <c r="B214" s="48"/>
    </row>
  </sheetData>
  <mergeCells count="10">
    <mergeCell ref="A2:A3"/>
    <mergeCell ref="A162:A163"/>
    <mergeCell ref="A74:A75"/>
    <mergeCell ref="F162:K162"/>
    <mergeCell ref="L162:N162"/>
    <mergeCell ref="B147:B148"/>
    <mergeCell ref="F2:K2"/>
    <mergeCell ref="L2:N2"/>
    <mergeCell ref="F74:K74"/>
    <mergeCell ref="L74:N74"/>
  </mergeCells>
  <pageMargins left="0.25" right="0.25" top="0.75" bottom="0.75" header="0.3" footer="0.3"/>
  <pageSetup orientation="landscape" r:id="rId1"/>
  <ignoredErrors>
    <ignoredError sqref="B39:C39 L39:R39 K78:K79 K112:K113 E80:R80 N117 N122 N152:N155 N157 E180:R180 K93:K94 K96:K105 F39:J39 K76 K108 N136:N148 B180:C180 B80:C80 N125 N127:N128 N130:N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Príjmy</vt:lpstr>
      <vt:lpstr>Výdavky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Emília</cp:lastModifiedBy>
  <cp:lastPrinted>2021-02-03T10:24:35Z</cp:lastPrinted>
  <dcterms:created xsi:type="dcterms:W3CDTF">2013-02-08T10:10:38Z</dcterms:created>
  <dcterms:modified xsi:type="dcterms:W3CDTF">2021-02-04T12:50:27Z</dcterms:modified>
</cp:coreProperties>
</file>